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45" windowWidth="11730" windowHeight="9570"/>
  </bookViews>
  <sheets>
    <sheet name="диспан2021" sheetId="4" r:id="rId1"/>
  </sheets>
  <externalReferences>
    <externalReference r:id="rId2"/>
    <externalReference r:id="rId3"/>
  </externalReferences>
  <definedNames>
    <definedName name="_xlnm._FilterDatabase" localSheetId="0" hidden="1">диспан2021!$A$11:$Q$11</definedName>
    <definedName name="AmbCar_Cost">[1]Параметры!$C$40</definedName>
    <definedName name="APop">[1]Параметры!$C$19</definedName>
    <definedName name="ASur_Cost">[1]Параметры!$C$39</definedName>
    <definedName name="DayH_Cost">[1]Параметры!$C$37</definedName>
    <definedName name="Home_Cost">[1]Параметры!$C$38</definedName>
    <definedName name="MPop">[1]Параметры!$C$20</definedName>
    <definedName name="Pop">[1]Параметры!$C$17</definedName>
    <definedName name="PrU_AS">[1]Параметры!$C$55</definedName>
    <definedName name="PrU_BD">[1]Параметры!$C$51</definedName>
    <definedName name="PrU_DH">[1]Параметры!$C$53</definedName>
    <definedName name="PrU_HH">[1]Параметры!$C$54</definedName>
    <definedName name="PrU_Vi">[1]Параметры!$C$52</definedName>
    <definedName name="RPop">[1]Параметры!$C$18</definedName>
    <definedName name="SFN">[1]Титул!$A$8</definedName>
    <definedName name="SoF">[1]Титул!$K$18</definedName>
    <definedName name="Terr_Ind">[1]Параметры!$C$42</definedName>
    <definedName name="TPop">[1]Параметры!$C$10</definedName>
    <definedName name="YeaM">[1]Титул!$S$70</definedName>
    <definedName name="_xlnm.Database" localSheetId="0">#REF!</definedName>
    <definedName name="_xlnm.Database">#REF!</definedName>
    <definedName name="блок" localSheetId="0">'[2]1D_Gorin'!#REF!</definedName>
    <definedName name="блок">'[2]1D_Gorin'!#REF!</definedName>
    <definedName name="_xlnm.Print_Titles" localSheetId="0">диспан2021!$10:$11</definedName>
    <definedName name="_xlnm.Print_Area" localSheetId="0">диспан2021!$A$1:$H$220</definedName>
  </definedNames>
  <calcPr calcId="145621"/>
</workbook>
</file>

<file path=xl/calcChain.xml><?xml version="1.0" encoding="utf-8"?>
<calcChain xmlns="http://schemas.openxmlformats.org/spreadsheetml/2006/main">
  <c r="E203" i="4" l="1"/>
  <c r="E208" i="4"/>
  <c r="E217" i="4"/>
  <c r="E219" i="4"/>
  <c r="E220" i="4"/>
  <c r="E218" i="4"/>
  <c r="E216" i="4"/>
  <c r="E215" i="4"/>
  <c r="E214" i="4"/>
  <c r="E212" i="4"/>
  <c r="E211" i="4"/>
  <c r="E210" i="4"/>
  <c r="E207" i="4"/>
  <c r="E206" i="4"/>
  <c r="E204" i="4"/>
  <c r="E202" i="4"/>
  <c r="E200" i="4"/>
  <c r="E199" i="4"/>
  <c r="E198" i="4"/>
  <c r="E196" i="4"/>
  <c r="E195" i="4"/>
  <c r="E194" i="4"/>
  <c r="E192" i="4"/>
  <c r="E191" i="4"/>
  <c r="G189" i="4"/>
  <c r="G188" i="4"/>
  <c r="G187" i="4"/>
  <c r="G185" i="4"/>
  <c r="G184" i="4"/>
  <c r="G183" i="4"/>
  <c r="G181" i="4"/>
  <c r="G180" i="4"/>
  <c r="G179" i="4"/>
  <c r="G177" i="4"/>
  <c r="G176" i="4"/>
  <c r="G175" i="4"/>
  <c r="G173" i="4"/>
  <c r="G172" i="4"/>
  <c r="G171" i="4"/>
  <c r="G169" i="4"/>
  <c r="G168" i="4"/>
  <c r="G167" i="4"/>
  <c r="G165" i="4"/>
  <c r="G164" i="4"/>
  <c r="G163" i="4"/>
  <c r="G161" i="4"/>
  <c r="G160" i="4"/>
  <c r="E158" i="4"/>
  <c r="E157" i="4"/>
  <c r="E156" i="4"/>
  <c r="E154" i="4"/>
  <c r="E153" i="4"/>
  <c r="E152" i="4"/>
  <c r="E150" i="4"/>
  <c r="E149" i="4"/>
  <c r="E148" i="4"/>
  <c r="H144" i="4"/>
  <c r="H140" i="4"/>
  <c r="H136" i="4"/>
  <c r="E132" i="4"/>
  <c r="E131" i="4"/>
  <c r="E130" i="4"/>
  <c r="E128" i="4"/>
  <c r="E127" i="4"/>
  <c r="E126" i="4"/>
  <c r="E124" i="4"/>
  <c r="E123" i="4"/>
  <c r="E122" i="4"/>
  <c r="H114" i="4"/>
  <c r="H113" i="4"/>
  <c r="H112" i="4"/>
  <c r="H110" i="4"/>
  <c r="H109" i="4"/>
  <c r="H108" i="4"/>
  <c r="H106" i="4"/>
  <c r="H105" i="4"/>
  <c r="H104" i="4"/>
  <c r="H102" i="4"/>
  <c r="H101" i="4"/>
  <c r="H100" i="4"/>
  <c r="H98" i="4"/>
  <c r="H97" i="4"/>
  <c r="H96" i="4"/>
  <c r="H94" i="4"/>
  <c r="H93" i="4"/>
  <c r="H92" i="4"/>
  <c r="H90" i="4"/>
  <c r="H89" i="4"/>
  <c r="H88" i="4"/>
  <c r="H86" i="4"/>
  <c r="H85" i="4"/>
  <c r="H84" i="4"/>
  <c r="E82" i="4"/>
  <c r="E81" i="4"/>
  <c r="E80" i="4"/>
  <c r="E78" i="4"/>
  <c r="E77" i="4"/>
  <c r="E76" i="4"/>
  <c r="E74" i="4"/>
  <c r="E73" i="4"/>
  <c r="E72" i="4"/>
  <c r="E70" i="4"/>
  <c r="E69" i="4"/>
  <c r="E68" i="4"/>
  <c r="E66" i="4"/>
  <c r="E65" i="4"/>
  <c r="E64" i="4"/>
  <c r="E62" i="4"/>
  <c r="E61" i="4"/>
  <c r="E60" i="4"/>
  <c r="E58" i="4"/>
  <c r="E57" i="4"/>
  <c r="E56" i="4"/>
  <c r="E54" i="4"/>
  <c r="E53" i="4"/>
  <c r="E52" i="4"/>
  <c r="E24" i="4"/>
  <c r="H20" i="4"/>
  <c r="H16" i="4"/>
  <c r="H220" i="4"/>
  <c r="G220" i="4"/>
  <c r="F220" i="4"/>
  <c r="H219" i="4"/>
  <c r="G219" i="4"/>
  <c r="F219" i="4"/>
  <c r="H218" i="4"/>
  <c r="G218" i="4"/>
  <c r="F218" i="4"/>
  <c r="H217" i="4"/>
  <c r="G217" i="4"/>
  <c r="F217" i="4"/>
  <c r="H216" i="4"/>
  <c r="G216" i="4"/>
  <c r="F216" i="4"/>
  <c r="H215" i="4"/>
  <c r="G215" i="4"/>
  <c r="F215" i="4"/>
  <c r="H214" i="4"/>
  <c r="G214" i="4"/>
  <c r="F214" i="4"/>
  <c r="H213" i="4"/>
  <c r="G213" i="4"/>
  <c r="F213" i="4"/>
  <c r="E213" i="4"/>
  <c r="H212" i="4"/>
  <c r="G212" i="4"/>
  <c r="F212" i="4"/>
  <c r="H211" i="4"/>
  <c r="G211" i="4"/>
  <c r="F211" i="4"/>
  <c r="H210" i="4"/>
  <c r="G210" i="4"/>
  <c r="F210" i="4"/>
  <c r="H209" i="4"/>
  <c r="G209" i="4"/>
  <c r="F209" i="4"/>
  <c r="E209" i="4"/>
  <c r="H208" i="4"/>
  <c r="G208" i="4"/>
  <c r="F208" i="4"/>
  <c r="H207" i="4"/>
  <c r="G207" i="4"/>
  <c r="F207" i="4"/>
  <c r="H206" i="4"/>
  <c r="G206" i="4"/>
  <c r="F206" i="4"/>
  <c r="H205" i="4"/>
  <c r="G205" i="4"/>
  <c r="F205" i="4"/>
  <c r="E205" i="4"/>
  <c r="H204" i="4"/>
  <c r="G204" i="4"/>
  <c r="F204" i="4"/>
  <c r="H203" i="4"/>
  <c r="G203" i="4"/>
  <c r="F203" i="4"/>
  <c r="H202" i="4"/>
  <c r="G202" i="4"/>
  <c r="F202" i="4"/>
  <c r="H201" i="4"/>
  <c r="G201" i="4"/>
  <c r="F201" i="4"/>
  <c r="E201" i="4"/>
  <c r="H200" i="4"/>
  <c r="G200" i="4"/>
  <c r="F200" i="4"/>
  <c r="H199" i="4"/>
  <c r="G199" i="4"/>
  <c r="F199" i="4"/>
  <c r="H198" i="4"/>
  <c r="G198" i="4"/>
  <c r="F198" i="4"/>
  <c r="H197" i="4"/>
  <c r="G197" i="4"/>
  <c r="F197" i="4"/>
  <c r="E197" i="4"/>
  <c r="H196" i="4"/>
  <c r="G196" i="4"/>
  <c r="F196" i="4"/>
  <c r="H195" i="4"/>
  <c r="G195" i="4"/>
  <c r="F195" i="4"/>
  <c r="H194" i="4"/>
  <c r="G194" i="4"/>
  <c r="F194" i="4"/>
  <c r="H193" i="4"/>
  <c r="G193" i="4"/>
  <c r="F193" i="4"/>
  <c r="E193" i="4"/>
  <c r="H192" i="4"/>
  <c r="G192" i="4"/>
  <c r="F192" i="4"/>
  <c r="H191" i="4"/>
  <c r="G191" i="4"/>
  <c r="F191" i="4"/>
  <c r="H189" i="4"/>
  <c r="F189" i="4"/>
  <c r="E189" i="4"/>
  <c r="H188" i="4"/>
  <c r="F188" i="4"/>
  <c r="E188" i="4"/>
  <c r="H187" i="4"/>
  <c r="F187" i="4"/>
  <c r="E187" i="4"/>
  <c r="H186" i="4"/>
  <c r="G186" i="4"/>
  <c r="F186" i="4"/>
  <c r="E186" i="4"/>
  <c r="H185" i="4"/>
  <c r="F185" i="4"/>
  <c r="E185" i="4"/>
  <c r="H184" i="4"/>
  <c r="F184" i="4"/>
  <c r="E184" i="4"/>
  <c r="H183" i="4"/>
  <c r="F183" i="4"/>
  <c r="E183" i="4"/>
  <c r="H182" i="4"/>
  <c r="G182" i="4"/>
  <c r="F182" i="4"/>
  <c r="E182" i="4"/>
  <c r="H181" i="4"/>
  <c r="F181" i="4"/>
  <c r="E181" i="4"/>
  <c r="H180" i="4"/>
  <c r="F180" i="4"/>
  <c r="E180" i="4"/>
  <c r="H179" i="4"/>
  <c r="F179" i="4"/>
  <c r="E179" i="4"/>
  <c r="H178" i="4"/>
  <c r="G178" i="4"/>
  <c r="F178" i="4"/>
  <c r="E178" i="4"/>
  <c r="H177" i="4"/>
  <c r="F177" i="4"/>
  <c r="E177" i="4"/>
  <c r="H176" i="4"/>
  <c r="F176" i="4"/>
  <c r="E176" i="4"/>
  <c r="H175" i="4"/>
  <c r="F175" i="4"/>
  <c r="E175" i="4"/>
  <c r="H174" i="4"/>
  <c r="G174" i="4"/>
  <c r="F174" i="4"/>
  <c r="E174" i="4"/>
  <c r="H173" i="4"/>
  <c r="F173" i="4"/>
  <c r="E173" i="4"/>
  <c r="H172" i="4"/>
  <c r="F172" i="4"/>
  <c r="E172" i="4"/>
  <c r="H171" i="4"/>
  <c r="F171" i="4"/>
  <c r="E171" i="4"/>
  <c r="H170" i="4"/>
  <c r="G170" i="4"/>
  <c r="F170" i="4"/>
  <c r="E170" i="4"/>
  <c r="H169" i="4"/>
  <c r="F169" i="4"/>
  <c r="E169" i="4"/>
  <c r="H168" i="4"/>
  <c r="F168" i="4"/>
  <c r="E168" i="4"/>
  <c r="H167" i="4"/>
  <c r="F167" i="4"/>
  <c r="E167" i="4"/>
  <c r="H166" i="4"/>
  <c r="G166" i="4"/>
  <c r="F166" i="4"/>
  <c r="E166" i="4"/>
  <c r="H165" i="4"/>
  <c r="F165" i="4"/>
  <c r="E165" i="4"/>
  <c r="H164" i="4"/>
  <c r="F164" i="4"/>
  <c r="E164" i="4"/>
  <c r="H163" i="4"/>
  <c r="F163" i="4"/>
  <c r="E163" i="4"/>
  <c r="H162" i="4"/>
  <c r="G162" i="4"/>
  <c r="F162" i="4"/>
  <c r="E162" i="4"/>
  <c r="H161" i="4"/>
  <c r="F161" i="4"/>
  <c r="E161" i="4"/>
  <c r="H160" i="4"/>
  <c r="F160" i="4"/>
  <c r="E160" i="4"/>
  <c r="H158" i="4"/>
  <c r="G158" i="4"/>
  <c r="F158" i="4"/>
  <c r="G157" i="4"/>
  <c r="F157" i="4"/>
  <c r="G156" i="4"/>
  <c r="F156" i="4"/>
  <c r="H155" i="4"/>
  <c r="G155" i="4"/>
  <c r="F155" i="4"/>
  <c r="E155" i="4"/>
  <c r="H154" i="4"/>
  <c r="G154" i="4"/>
  <c r="F154" i="4"/>
  <c r="G153" i="4"/>
  <c r="F153" i="4"/>
  <c r="G152" i="4"/>
  <c r="F152" i="4"/>
  <c r="H151" i="4"/>
  <c r="G151" i="4"/>
  <c r="F151" i="4"/>
  <c r="E151" i="4"/>
  <c r="H150" i="4"/>
  <c r="G150" i="4"/>
  <c r="F150" i="4"/>
  <c r="G149" i="4"/>
  <c r="F149" i="4"/>
  <c r="G148" i="4"/>
  <c r="F148" i="4"/>
  <c r="H147" i="4"/>
  <c r="G147" i="4"/>
  <c r="F147" i="4"/>
  <c r="E147" i="4"/>
  <c r="H145" i="4"/>
  <c r="G145" i="4"/>
  <c r="F145" i="4"/>
  <c r="E145" i="4"/>
  <c r="G144" i="4"/>
  <c r="H143" i="4"/>
  <c r="G143" i="4"/>
  <c r="F143" i="4"/>
  <c r="E143" i="4"/>
  <c r="H142" i="4"/>
  <c r="G142" i="4"/>
  <c r="F142" i="4"/>
  <c r="E142" i="4"/>
  <c r="G140" i="4"/>
  <c r="H139" i="4"/>
  <c r="G139" i="4"/>
  <c r="F139" i="4"/>
  <c r="E139" i="4"/>
  <c r="H138" i="4"/>
  <c r="G138" i="4"/>
  <c r="F138" i="4"/>
  <c r="E138" i="4"/>
  <c r="H137" i="4"/>
  <c r="G137" i="4"/>
  <c r="F137" i="4"/>
  <c r="E137" i="4"/>
  <c r="G136" i="4"/>
  <c r="H135" i="4"/>
  <c r="G135" i="4"/>
  <c r="F135" i="4"/>
  <c r="E135" i="4"/>
  <c r="H134" i="4"/>
  <c r="G134" i="4"/>
  <c r="F134" i="4"/>
  <c r="E134" i="4"/>
  <c r="H132" i="4"/>
  <c r="G132" i="4"/>
  <c r="F132" i="4"/>
  <c r="G131" i="4"/>
  <c r="F131" i="4"/>
  <c r="G130" i="4"/>
  <c r="F130" i="4"/>
  <c r="H129" i="4"/>
  <c r="G129" i="4"/>
  <c r="F129" i="4"/>
  <c r="E129" i="4"/>
  <c r="H128" i="4"/>
  <c r="G128" i="4"/>
  <c r="F128" i="4"/>
  <c r="H127" i="4"/>
  <c r="G127" i="4"/>
  <c r="F127" i="4"/>
  <c r="G126" i="4"/>
  <c r="F126" i="4"/>
  <c r="H125" i="4"/>
  <c r="G125" i="4"/>
  <c r="F125" i="4"/>
  <c r="E125" i="4"/>
  <c r="H124" i="4"/>
  <c r="G124" i="4"/>
  <c r="F124" i="4"/>
  <c r="G123" i="4"/>
  <c r="F123" i="4"/>
  <c r="G122" i="4"/>
  <c r="F122" i="4"/>
  <c r="H121" i="4"/>
  <c r="G121" i="4"/>
  <c r="F121" i="4"/>
  <c r="E121" i="4"/>
  <c r="E119" i="4"/>
  <c r="H119" i="4"/>
  <c r="F118" i="4"/>
  <c r="E118" i="4"/>
  <c r="G117" i="4"/>
  <c r="F117" i="4"/>
  <c r="G116" i="4"/>
  <c r="G114" i="4"/>
  <c r="F114" i="4"/>
  <c r="E114" i="4"/>
  <c r="G113" i="4"/>
  <c r="F113" i="4"/>
  <c r="E113" i="4"/>
  <c r="G112" i="4"/>
  <c r="F112" i="4"/>
  <c r="E112" i="4"/>
  <c r="H111" i="4"/>
  <c r="G111" i="4"/>
  <c r="F111" i="4"/>
  <c r="E111" i="4"/>
  <c r="G110" i="4"/>
  <c r="F110" i="4"/>
  <c r="E110" i="4"/>
  <c r="G109" i="4"/>
  <c r="F109" i="4"/>
  <c r="E109" i="4"/>
  <c r="G108" i="4"/>
  <c r="F108" i="4"/>
  <c r="E108" i="4"/>
  <c r="H107" i="4"/>
  <c r="G107" i="4"/>
  <c r="F107" i="4"/>
  <c r="E107" i="4"/>
  <c r="G106" i="4"/>
  <c r="F106" i="4"/>
  <c r="E106" i="4"/>
  <c r="G105" i="4"/>
  <c r="F105" i="4"/>
  <c r="E105" i="4"/>
  <c r="G104" i="4"/>
  <c r="F104" i="4"/>
  <c r="E104" i="4"/>
  <c r="H103" i="4"/>
  <c r="G103" i="4"/>
  <c r="F103" i="4"/>
  <c r="E103" i="4"/>
  <c r="G102" i="4"/>
  <c r="F102" i="4"/>
  <c r="E102" i="4"/>
  <c r="G101" i="4"/>
  <c r="F101" i="4"/>
  <c r="E101" i="4"/>
  <c r="G100" i="4"/>
  <c r="F100" i="4"/>
  <c r="E100" i="4"/>
  <c r="H99" i="4"/>
  <c r="G99" i="4"/>
  <c r="F99" i="4"/>
  <c r="E99" i="4"/>
  <c r="G98" i="4"/>
  <c r="F98" i="4"/>
  <c r="E98" i="4"/>
  <c r="G97" i="4"/>
  <c r="F97" i="4"/>
  <c r="E97" i="4"/>
  <c r="G96" i="4"/>
  <c r="F96" i="4"/>
  <c r="E96" i="4"/>
  <c r="H95" i="4"/>
  <c r="G95" i="4"/>
  <c r="F95" i="4"/>
  <c r="E95" i="4"/>
  <c r="G94" i="4"/>
  <c r="F94" i="4"/>
  <c r="E94" i="4"/>
  <c r="G93" i="4"/>
  <c r="F93" i="4"/>
  <c r="E93" i="4"/>
  <c r="G92" i="4"/>
  <c r="F92" i="4"/>
  <c r="E92" i="4"/>
  <c r="H91" i="4"/>
  <c r="G91" i="4"/>
  <c r="F91" i="4"/>
  <c r="E91" i="4"/>
  <c r="G90" i="4"/>
  <c r="F90" i="4"/>
  <c r="E90" i="4"/>
  <c r="G89" i="4"/>
  <c r="F89" i="4"/>
  <c r="E89" i="4"/>
  <c r="G88" i="4"/>
  <c r="F88" i="4"/>
  <c r="E88" i="4"/>
  <c r="H87" i="4"/>
  <c r="G87" i="4"/>
  <c r="F87" i="4"/>
  <c r="E87" i="4"/>
  <c r="G86" i="4"/>
  <c r="F86" i="4"/>
  <c r="E86" i="4"/>
  <c r="G85" i="4"/>
  <c r="F85" i="4"/>
  <c r="E85" i="4"/>
  <c r="G84" i="4"/>
  <c r="F84" i="4"/>
  <c r="E84" i="4"/>
  <c r="H82" i="4"/>
  <c r="G82" i="4"/>
  <c r="F82" i="4"/>
  <c r="H81" i="4"/>
  <c r="G81" i="4"/>
  <c r="F81" i="4"/>
  <c r="G80" i="4"/>
  <c r="F80" i="4"/>
  <c r="H79" i="4"/>
  <c r="G79" i="4"/>
  <c r="F79" i="4"/>
  <c r="E79" i="4"/>
  <c r="H78" i="4"/>
  <c r="G78" i="4"/>
  <c r="F78" i="4"/>
  <c r="G77" i="4"/>
  <c r="F77" i="4"/>
  <c r="G76" i="4"/>
  <c r="F76" i="4"/>
  <c r="H75" i="4"/>
  <c r="G75" i="4"/>
  <c r="F75" i="4"/>
  <c r="E75" i="4"/>
  <c r="H74" i="4"/>
  <c r="G74" i="4"/>
  <c r="F74" i="4"/>
  <c r="G73" i="4"/>
  <c r="F73" i="4"/>
  <c r="G72" i="4"/>
  <c r="F72" i="4"/>
  <c r="H71" i="4"/>
  <c r="G71" i="4"/>
  <c r="F71" i="4"/>
  <c r="E71" i="4"/>
  <c r="H70" i="4"/>
  <c r="G70" i="4"/>
  <c r="F70" i="4"/>
  <c r="G69" i="4"/>
  <c r="F69" i="4"/>
  <c r="G68" i="4"/>
  <c r="F68" i="4"/>
  <c r="H67" i="4"/>
  <c r="G67" i="4"/>
  <c r="F67" i="4"/>
  <c r="E67" i="4"/>
  <c r="H66" i="4"/>
  <c r="G66" i="4"/>
  <c r="F66" i="4"/>
  <c r="G65" i="4"/>
  <c r="F65" i="4"/>
  <c r="G64" i="4"/>
  <c r="F64" i="4"/>
  <c r="H63" i="4"/>
  <c r="G63" i="4"/>
  <c r="F63" i="4"/>
  <c r="E63" i="4"/>
  <c r="H62" i="4"/>
  <c r="G62" i="4"/>
  <c r="F62" i="4"/>
  <c r="G61" i="4"/>
  <c r="F61" i="4"/>
  <c r="G60" i="4"/>
  <c r="F60" i="4"/>
  <c r="H59" i="4"/>
  <c r="G59" i="4"/>
  <c r="F59" i="4"/>
  <c r="E59" i="4"/>
  <c r="H58" i="4"/>
  <c r="G58" i="4"/>
  <c r="F58" i="4"/>
  <c r="G57" i="4"/>
  <c r="F57" i="4"/>
  <c r="G56" i="4"/>
  <c r="F56" i="4"/>
  <c r="H55" i="4"/>
  <c r="G55" i="4"/>
  <c r="F55" i="4"/>
  <c r="E55" i="4"/>
  <c r="H54" i="4"/>
  <c r="G54" i="4"/>
  <c r="F54" i="4"/>
  <c r="H53" i="4"/>
  <c r="G53" i="4"/>
  <c r="F53" i="4"/>
  <c r="H52" i="4"/>
  <c r="G52" i="4"/>
  <c r="F52" i="4"/>
  <c r="H50" i="4"/>
  <c r="G50" i="4"/>
  <c r="F50" i="4"/>
  <c r="E50" i="4"/>
  <c r="H49" i="4"/>
  <c r="G49" i="4"/>
  <c r="F49" i="4"/>
  <c r="E49" i="4"/>
  <c r="H48" i="4"/>
  <c r="G48" i="4"/>
  <c r="F48" i="4"/>
  <c r="E48" i="4"/>
  <c r="H47" i="4"/>
  <c r="G47" i="4"/>
  <c r="F47" i="4"/>
  <c r="E47" i="4"/>
  <c r="H46" i="4"/>
  <c r="G46" i="4"/>
  <c r="F46" i="4"/>
  <c r="E46" i="4"/>
  <c r="H45" i="4"/>
  <c r="G45" i="4"/>
  <c r="F45" i="4"/>
  <c r="E45" i="4"/>
  <c r="H44" i="4"/>
  <c r="G44" i="4"/>
  <c r="F44" i="4"/>
  <c r="E44" i="4"/>
  <c r="H43" i="4"/>
  <c r="G43" i="4"/>
  <c r="F43" i="4"/>
  <c r="E43" i="4"/>
  <c r="H42" i="4"/>
  <c r="G42" i="4"/>
  <c r="F42" i="4"/>
  <c r="E42" i="4"/>
  <c r="H41" i="4"/>
  <c r="G41" i="4"/>
  <c r="F41" i="4"/>
  <c r="E41" i="4"/>
  <c r="H40" i="4"/>
  <c r="G40" i="4"/>
  <c r="F40" i="4"/>
  <c r="E40" i="4"/>
  <c r="H39" i="4"/>
  <c r="G39" i="4"/>
  <c r="F39" i="4"/>
  <c r="E39" i="4"/>
  <c r="H38" i="4"/>
  <c r="G38" i="4"/>
  <c r="F38" i="4"/>
  <c r="E38" i="4"/>
  <c r="H37" i="4"/>
  <c r="G37" i="4"/>
  <c r="F37" i="4"/>
  <c r="E37" i="4"/>
  <c r="H36" i="4"/>
  <c r="G36" i="4"/>
  <c r="F36" i="4"/>
  <c r="E36" i="4"/>
  <c r="H35" i="4"/>
  <c r="G35" i="4"/>
  <c r="F35" i="4"/>
  <c r="E35" i="4"/>
  <c r="H34" i="4"/>
  <c r="G34" i="4"/>
  <c r="F34" i="4"/>
  <c r="E34" i="4"/>
  <c r="H33" i="4"/>
  <c r="G33" i="4"/>
  <c r="F33" i="4"/>
  <c r="E33" i="4"/>
  <c r="H32" i="4"/>
  <c r="G32" i="4"/>
  <c r="F32" i="4"/>
  <c r="E32" i="4"/>
  <c r="H31" i="4"/>
  <c r="G31" i="4"/>
  <c r="F31" i="4"/>
  <c r="E31" i="4"/>
  <c r="H30" i="4"/>
  <c r="G30" i="4"/>
  <c r="F30" i="4"/>
  <c r="E30" i="4"/>
  <c r="H29" i="4"/>
  <c r="G29" i="4"/>
  <c r="F29" i="4"/>
  <c r="E29" i="4"/>
  <c r="H28" i="4"/>
  <c r="G28" i="4"/>
  <c r="F28" i="4"/>
  <c r="E28" i="4"/>
  <c r="H27" i="4"/>
  <c r="G27" i="4"/>
  <c r="F27" i="4"/>
  <c r="E27" i="4"/>
  <c r="H26" i="4"/>
  <c r="G26" i="4"/>
  <c r="F26" i="4"/>
  <c r="E26" i="4"/>
  <c r="H25" i="4"/>
  <c r="G25" i="4"/>
  <c r="F25" i="4"/>
  <c r="E25" i="4"/>
  <c r="G24" i="4"/>
  <c r="H23" i="4"/>
  <c r="G23" i="4"/>
  <c r="F23" i="4"/>
  <c r="E23" i="4"/>
  <c r="H22" i="4"/>
  <c r="G22" i="4"/>
  <c r="F22" i="4"/>
  <c r="E22" i="4"/>
  <c r="H21" i="4"/>
  <c r="G21" i="4"/>
  <c r="F21" i="4"/>
  <c r="E21" i="4"/>
  <c r="G20" i="4"/>
  <c r="H18" i="4"/>
  <c r="G18" i="4"/>
  <c r="F18" i="4"/>
  <c r="E18" i="4"/>
  <c r="E16" i="4"/>
  <c r="H14" i="4"/>
  <c r="G14" i="4"/>
  <c r="F14" i="4"/>
  <c r="E14" i="4"/>
  <c r="H148" i="4" l="1"/>
  <c r="H149" i="4"/>
  <c r="H152" i="4"/>
  <c r="H153" i="4"/>
  <c r="H156" i="4"/>
  <c r="H157" i="4"/>
  <c r="E136" i="4"/>
  <c r="E140" i="4"/>
  <c r="E144" i="4"/>
  <c r="F136" i="4"/>
  <c r="F140" i="4"/>
  <c r="F144" i="4"/>
  <c r="H122" i="4"/>
  <c r="H123" i="4"/>
  <c r="H126" i="4"/>
  <c r="H130" i="4"/>
  <c r="H131" i="4"/>
  <c r="H56" i="4"/>
  <c r="H57" i="4"/>
  <c r="H60" i="4"/>
  <c r="H61" i="4"/>
  <c r="H64" i="4"/>
  <c r="H65" i="4"/>
  <c r="H68" i="4"/>
  <c r="H69" i="4"/>
  <c r="H72" i="4"/>
  <c r="H73" i="4"/>
  <c r="H76" i="4"/>
  <c r="H77" i="4"/>
  <c r="H80" i="4"/>
  <c r="E20" i="4"/>
  <c r="F20" i="4"/>
  <c r="F24" i="4"/>
  <c r="H24" i="4"/>
  <c r="F16" i="4"/>
  <c r="G16" i="4"/>
  <c r="H116" i="4"/>
  <c r="E116" i="4"/>
  <c r="H117" i="4"/>
  <c r="G118" i="4"/>
  <c r="F119" i="4"/>
  <c r="F116" i="4"/>
  <c r="E117" i="4"/>
  <c r="H118" i="4"/>
  <c r="G119" i="4"/>
</calcChain>
</file>

<file path=xl/sharedStrings.xml><?xml version="1.0" encoding="utf-8"?>
<sst xmlns="http://schemas.openxmlformats.org/spreadsheetml/2006/main" count="237" uniqueCount="117">
  <si>
    <t>№ п/п</t>
  </si>
  <si>
    <t>Наименование</t>
  </si>
  <si>
    <t>Базовый тариф</t>
  </si>
  <si>
    <t xml:space="preserve"> 1 районная группа</t>
  </si>
  <si>
    <t xml:space="preserve"> 2 районная группа</t>
  </si>
  <si>
    <t xml:space="preserve"> 3 районная группа</t>
  </si>
  <si>
    <t xml:space="preserve"> 4 районная группа</t>
  </si>
  <si>
    <t>0-17</t>
  </si>
  <si>
    <t>Мужчины 45 и старше</t>
  </si>
  <si>
    <t>Женщины 45 и старше</t>
  </si>
  <si>
    <t>Законченный случай профилактических медицинских осмотров несовершеннолетних:</t>
  </si>
  <si>
    <t>Мальчики 1 месяц</t>
  </si>
  <si>
    <t>Девочки 1 месяц</t>
  </si>
  <si>
    <t>Мальчики 3 месяца</t>
  </si>
  <si>
    <t>Девочки 3 месяца</t>
  </si>
  <si>
    <t>Мальчики 12 месяцев</t>
  </si>
  <si>
    <t>Девочки 12 месяцев</t>
  </si>
  <si>
    <t>Мальчики 3 года</t>
  </si>
  <si>
    <t>Девочки 3 года</t>
  </si>
  <si>
    <t>Мальчики 6 лет</t>
  </si>
  <si>
    <t>Девочки 6 лет</t>
  </si>
  <si>
    <t>Мальчики 7 лет</t>
  </si>
  <si>
    <t>Девочки 7 лет</t>
  </si>
  <si>
    <t>Мальчики 10 лет</t>
  </si>
  <si>
    <t>Девочки 10 лет</t>
  </si>
  <si>
    <t>Мальчики 14 лет</t>
  </si>
  <si>
    <t>Девочки 14 лет</t>
  </si>
  <si>
    <t>2.1</t>
  </si>
  <si>
    <t xml:space="preserve">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мобильными медицинскими бригадами </t>
  </si>
  <si>
    <t>1.1</t>
  </si>
  <si>
    <t>Законченный случай профилактических медицинских осмотров лиц старше 18 лет, проводимых мобильными медицинскими бригадами</t>
  </si>
  <si>
    <t xml:space="preserve"> 4.1</t>
  </si>
  <si>
    <t>Мужчины 21,27,33</t>
  </si>
  <si>
    <t>Мужчины 18,24,30</t>
  </si>
  <si>
    <t>Мужчины 39</t>
  </si>
  <si>
    <t xml:space="preserve"> Мужчины 36</t>
  </si>
  <si>
    <t>Мужчины 55</t>
  </si>
  <si>
    <t>Мужчины 45</t>
  </si>
  <si>
    <t>Женщины 21, 27, 33</t>
  </si>
  <si>
    <t>Женщины 18, 24, 30</t>
  </si>
  <si>
    <t>Женщины 39</t>
  </si>
  <si>
    <t>Женщины 36</t>
  </si>
  <si>
    <t>Женщины 51, 57, 63</t>
  </si>
  <si>
    <t>Женщины 45</t>
  </si>
  <si>
    <t>Женщины 42, 48, 54, 60</t>
  </si>
  <si>
    <t>Мужчины 19, 21, 23, 25, 27, 29, 31, 33</t>
  </si>
  <si>
    <t>Мужчины 41, 43, 45, 47, 49, 51, 53, 55, 57, 59, 61, 63, 65, 67, 69, 71, 73, 75, 77, 79, 81, 83, 85, 87, 89, 91, 93, 95, 97, 99</t>
  </si>
  <si>
    <t>Мужчины 18, 20, 22, 24, 26, 28, 30, 32, 34</t>
  </si>
  <si>
    <t>Мужчины 35, 37, 39</t>
  </si>
  <si>
    <t>Мужчины 36, 38</t>
  </si>
  <si>
    <t>Мужчины 40, 42, 44, 46, 48, 50, 52, 54, 56, 58, 60, 62, 64, 66, 68, 70, 72, 74, 76, 78, 80, 82, 84, 86, 88, 90, 92, 94, 96, 98</t>
  </si>
  <si>
    <t>Женщины 41, 43, 45, 47, 49, 51, 53, 55, 57, 59, 61, 63, 65, 67, 69, 71, 73, 75, 77, 79, 81, 83, 85, 87, 89, 91, 93, 95, 97, 99</t>
  </si>
  <si>
    <t>Женщины 19, 21, 23, 25, 27, 29, 31, 33</t>
  </si>
  <si>
    <t>Женщины 18, 20, 22, 24, 26, 28, 30, 32, 34</t>
  </si>
  <si>
    <t>Женщины 40, 42, 44, 46, 48, 50, 52, 54, 56, 58, 60, 62, 64, 66, 68, 70, 72, 74, 76, 78, 80, 82, 84, 86, 88, 90, 92, 94, 96, 98</t>
  </si>
  <si>
    <t>Женщины 35, 37, 39</t>
  </si>
  <si>
    <t>Женщины 36, 38</t>
  </si>
  <si>
    <t>Мужчины 41, 43, 47, 49, 53, 59, 61, 79, 81, 85, 87, 91, 93, 97, 99</t>
  </si>
  <si>
    <t>Мужчины 51, 57, 63, 77, 83, 89, 95</t>
  </si>
  <si>
    <t>Мужчины 76, 78, 82, 84, 88, 90, 94, 96</t>
  </si>
  <si>
    <t>Мужчины 80, 86, 92, 98</t>
  </si>
  <si>
    <t>Мужчины 67, 69, 73, 75</t>
  </si>
  <si>
    <t>Мужчины 65, 71</t>
  </si>
  <si>
    <t>Мужчины 40, 44, 46, 52, 56, 58, 62, 66, 70, 72</t>
  </si>
  <si>
    <t>Мужчины 42, 48, 54, 68, 74</t>
  </si>
  <si>
    <t>Мужчины 50, 64</t>
  </si>
  <si>
    <t>Мужчины 60</t>
  </si>
  <si>
    <t>Женщины 41, 43, 47, 49, 53, 55, 59, 61, 79, 81, 85, 87, 91, 93, 97, 99</t>
  </si>
  <si>
    <t>Женщины 77, 83, 89, 95</t>
  </si>
  <si>
    <t>Женщины 76, 78, 82, 84, 88, 90, 94, 96</t>
  </si>
  <si>
    <t>Женщины 80, 86, 92, 98</t>
  </si>
  <si>
    <t>Женщины 67, 69, 73, 75</t>
  </si>
  <si>
    <t>Женщины 65, 71</t>
  </si>
  <si>
    <t>Женщины 66, 70, 72, 40, 44, 46, 50, 52, 56, 58, 62, 64</t>
  </si>
  <si>
    <t>Женщины 68, 74</t>
  </si>
  <si>
    <t>Мужчины 18 – 44 года</t>
  </si>
  <si>
    <t>Женщины 18 – 44 года</t>
  </si>
  <si>
    <t>Мальчики 2 месяца</t>
  </si>
  <si>
    <t>Девочки 2 месяца</t>
  </si>
  <si>
    <t>Новорожденный, 4,5,6,7,8,9,10,11 месяцев,
1 год 3 месяца, 1 год 6 месяцев,
девочки</t>
  </si>
  <si>
    <t>Новорожденный, 4,5,6,7,8,9,10,11 месяцев,
1 год 3 месяца, 1 год 6 месяцев
мальчики</t>
  </si>
  <si>
    <t>Мальчики 2,4,5,8,9,11,12 лет</t>
  </si>
  <si>
    <t>Девочки 2,4,5,8,9,11,12 лет</t>
  </si>
  <si>
    <t>Мальчики 13 лет</t>
  </si>
  <si>
    <t>Девочки 13 лет</t>
  </si>
  <si>
    <t>Мальчики 15 лет</t>
  </si>
  <si>
    <t>Девочки 15 лет</t>
  </si>
  <si>
    <t>Мальчики 16 лет</t>
  </si>
  <si>
    <t>Девочки 16 лет</t>
  </si>
  <si>
    <t>Мальчики 17 лет</t>
  </si>
  <si>
    <t>Девочки17 лет</t>
  </si>
  <si>
    <t>Тарифы на оплату медицинской помощи, руб.</t>
  </si>
  <si>
    <t>1.2</t>
  </si>
  <si>
    <t>2.2</t>
  </si>
  <si>
    <t xml:space="preserve"> 4.2</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</si>
  <si>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t>
  </si>
  <si>
    <t>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в выходные дни</t>
  </si>
  <si>
    <t>Законченный случай I этапа диспансеризации определенных групп  взрослого населения, проводимой в выходные дни</t>
  </si>
  <si>
    <t>Законченный случай I этапа диспансеризации определенных групп  взрослого населения</t>
  </si>
  <si>
    <t>Законченный случай I этапа диспансеризации определенных групп  взрослого населения, проводимой мобильными медицинскими бригадами</t>
  </si>
  <si>
    <t>Законченный случай II этапа диспансеризации определенных групп  взрослого населения</t>
  </si>
  <si>
    <t>Законченный случай профилактических медицинских осмотров лиц старше 18 лет</t>
  </si>
  <si>
    <t>Законченный случай профилактических медицинских осмотров лиц старше 18 лет, проводимых в выходные дни</t>
  </si>
  <si>
    <t>5.1</t>
  </si>
  <si>
    <t>Законченный случай профилактических медицинских осмотров несовершеннолетних, проводимых в выходные дни</t>
  </si>
  <si>
    <t xml:space="preserve">Приложение № 10
к Соглашению о тарифах на оплату медицинской помощи по обязательному медицинскому страхованию на территории Хабаровского края на 2021 год
</t>
  </si>
  <si>
    <t>Тарифы на оплату профилактических мероприятий отдельных категорий граждан</t>
  </si>
  <si>
    <t>Базовый норматив финансовых затрат 
БНФоб</t>
  </si>
  <si>
    <t>Коэффи-циент к БНФоб*</t>
  </si>
  <si>
    <t>Комплексное посещение для проведения профилактических медицинских осмотров</t>
  </si>
  <si>
    <t>Комплексное посещение для проведения диспансеризации, включающей профилактический медицинский осмотр и дополнительные методы обследований, в том числе в целях выявления онкологических заболеваний</t>
  </si>
  <si>
    <t>КД=1,4</t>
  </si>
  <si>
    <t>КД=1,68</t>
  </si>
  <si>
    <t>КД=2,23</t>
  </si>
  <si>
    <t>КД=2,57</t>
  </si>
  <si>
    <t xml:space="preserve">Базовый норматив финансовых затрат на оплату медицинской помощи* </t>
  </si>
  <si>
    <t>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</si>
</sst>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_-* #,##0.00_р_._-;\-* #,##0.00_р_._-;_-* &quot;-&quot;??_р_._-;_-@_-"/>
    <numFmt numFmtId="166" formatCode="#,##0.000"/>
    <numFmt numFmtId="167" formatCode="#,##0.0000"/>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1"/>
      <name val="Times New Roman"/>
      <family val="1"/>
      <charset val="204"/>
    </font>
    <font>
      <sz val="12"/>
      <name val="Times New Roman"/>
      <family val="1"/>
      <charset val="204"/>
    </font>
    <font>
      <sz val="11"/>
      <name val="Calibri"/>
      <family val="2"/>
      <charset val="204"/>
      <scheme val="minor"/>
    </font>
    <font>
      <sz val="12"/>
      <color theme="1"/>
      <name val="Calibri"/>
      <family val="2"/>
      <charset val="204"/>
      <scheme val="minor"/>
    </font>
    <font>
      <sz val="12"/>
      <color theme="1"/>
      <name val="Times New Roman"/>
      <family val="2"/>
      <charset val="204"/>
    </font>
    <font>
      <b/>
      <sz val="11"/>
      <name val="Times New Roman"/>
      <family val="1"/>
      <charset val="204"/>
    </font>
    <font>
      <sz val="14"/>
      <name val="Times New Roman"/>
      <family val="1"/>
      <charset val="204"/>
    </font>
    <font>
      <sz val="14"/>
      <name val="Calibri"/>
      <family val="2"/>
      <charset val="204"/>
      <scheme val="minor"/>
    </font>
    <font>
      <b/>
      <sz val="11"/>
      <name val="Calibri"/>
      <family val="2"/>
      <charset val="204"/>
      <scheme val="minor"/>
    </font>
  </fonts>
  <fills count="2">
    <fill>
      <patternFill patternType="none"/>
    </fill>
    <fill>
      <patternFill patternType="gray125"/>
    </fill>
  </fills>
  <borders count="39">
    <border>
      <left/>
      <right/>
      <top/>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s>
  <cellStyleXfs count="48">
    <xf numFmtId="0" fontId="0" fillId="0" borderId="0"/>
    <xf numFmtId="0" fontId="1" fillId="0" borderId="0"/>
    <xf numFmtId="0" fontId="1" fillId="0" borderId="0"/>
    <xf numFmtId="9" fontId="2" fillId="0" borderId="0" applyFont="0" applyFill="0" applyBorder="0" applyAlignment="0" applyProtection="0"/>
    <xf numFmtId="0" fontId="6" fillId="0" borderId="0"/>
    <xf numFmtId="0" fontId="2" fillId="0" borderId="0"/>
    <xf numFmtId="0" fontId="7"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4" fillId="0" borderId="0" applyFill="0" applyBorder="0" applyProtection="0">
      <alignment wrapText="1"/>
      <protection locked="0"/>
    </xf>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6"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cellStyleXfs>
  <cellXfs count="98">
    <xf numFmtId="0" fontId="0" fillId="0" borderId="0" xfId="0"/>
    <xf numFmtId="4" fontId="5" fillId="0" borderId="0" xfId="0" applyNumberFormat="1" applyFont="1" applyFill="1"/>
    <xf numFmtId="0" fontId="5" fillId="0" borderId="0" xfId="0" applyFont="1" applyFill="1"/>
    <xf numFmtId="0" fontId="4" fillId="0" borderId="13"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9" fillId="0" borderId="0" xfId="1" applyFont="1" applyFill="1" applyBorder="1" applyAlignment="1">
      <alignment wrapText="1"/>
    </xf>
    <xf numFmtId="0" fontId="9" fillId="0" borderId="0" xfId="1" applyFont="1" applyFill="1" applyBorder="1" applyAlignment="1">
      <alignment horizontal="center" wrapText="1"/>
    </xf>
    <xf numFmtId="0" fontId="3" fillId="0" borderId="0" xfId="1" applyFont="1" applyFill="1" applyBorder="1" applyAlignment="1">
      <alignment horizontal="center" wrapText="1"/>
    </xf>
    <xf numFmtId="0" fontId="5" fillId="0" borderId="0" xfId="1" applyFont="1" applyFill="1" applyAlignment="1">
      <alignment horizontal="right" wrapText="1"/>
    </xf>
    <xf numFmtId="0" fontId="10" fillId="0" borderId="0" xfId="1" applyFont="1" applyFill="1" applyAlignment="1">
      <alignment horizontal="left" vertical="top" wrapText="1"/>
    </xf>
    <xf numFmtId="0" fontId="10" fillId="0" borderId="7" xfId="1" applyFont="1" applyFill="1" applyBorder="1" applyAlignment="1">
      <alignment horizontal="left" vertical="top" wrapText="1"/>
    </xf>
    <xf numFmtId="0" fontId="5" fillId="0" borderId="7" xfId="1" applyFont="1" applyFill="1" applyBorder="1" applyAlignment="1">
      <alignment horizontal="left" vertical="top" wrapText="1"/>
    </xf>
    <xf numFmtId="0" fontId="4" fillId="0" borderId="0" xfId="2" applyFont="1" applyFill="1" applyAlignment="1">
      <alignment horizontal="left" vertical="top" wrapText="1"/>
    </xf>
    <xf numFmtId="164" fontId="3" fillId="0" borderId="8" xfId="2" applyNumberFormat="1" applyFont="1" applyFill="1" applyBorder="1" applyAlignment="1">
      <alignment horizontal="center" vertical="center" wrapText="1"/>
    </xf>
    <xf numFmtId="0" fontId="9" fillId="0" borderId="0" xfId="2" applyFont="1" applyFill="1" applyAlignment="1">
      <alignment horizontal="left" vertical="top" wrapText="1"/>
    </xf>
    <xf numFmtId="0" fontId="4" fillId="0" borderId="0" xfId="2" applyFont="1" applyFill="1" applyAlignment="1">
      <alignment horizontal="center" vertical="center" wrapText="1"/>
    </xf>
    <xf numFmtId="4" fontId="4" fillId="0" borderId="0" xfId="2" applyNumberFormat="1" applyFont="1" applyFill="1" applyAlignment="1">
      <alignment horizontal="center" vertical="center" wrapText="1"/>
    </xf>
    <xf numFmtId="4" fontId="4" fillId="0" borderId="0" xfId="2" applyNumberFormat="1" applyFont="1" applyFill="1" applyAlignment="1">
      <alignment horizontal="left" vertical="top" wrapText="1"/>
    </xf>
    <xf numFmtId="0" fontId="4" fillId="0" borderId="9" xfId="2" applyFont="1" applyFill="1" applyBorder="1" applyAlignment="1">
      <alignment horizontal="center" vertical="center" wrapText="1"/>
    </xf>
    <xf numFmtId="0" fontId="4" fillId="0" borderId="13" xfId="2" applyFont="1" applyFill="1" applyBorder="1" applyAlignment="1">
      <alignment horizontal="left" vertical="top" wrapText="1"/>
    </xf>
    <xf numFmtId="0" fontId="4" fillId="0" borderId="14" xfId="2" applyFont="1" applyFill="1" applyBorder="1" applyAlignment="1">
      <alignment horizontal="center" vertical="top" wrapText="1"/>
    </xf>
    <xf numFmtId="4" fontId="3" fillId="0" borderId="14" xfId="2" applyNumberFormat="1" applyFont="1" applyFill="1" applyBorder="1" applyAlignment="1">
      <alignment horizontal="center" vertical="center" wrapText="1"/>
    </xf>
    <xf numFmtId="4" fontId="3" fillId="0" borderId="15" xfId="2" applyNumberFormat="1" applyFont="1" applyFill="1" applyBorder="1" applyAlignment="1">
      <alignment horizontal="center" vertical="center" wrapText="1"/>
    </xf>
    <xf numFmtId="49" fontId="4" fillId="0" borderId="13" xfId="1" applyNumberFormat="1" applyFont="1" applyFill="1" applyBorder="1" applyAlignment="1">
      <alignment horizontal="center" vertical="center" wrapText="1"/>
    </xf>
    <xf numFmtId="4" fontId="3" fillId="0" borderId="14" xfId="0" applyNumberFormat="1" applyFont="1" applyFill="1" applyBorder="1" applyAlignment="1">
      <alignment horizontal="center" vertical="center"/>
    </xf>
    <xf numFmtId="0" fontId="4" fillId="0" borderId="13" xfId="2" applyFont="1" applyFill="1" applyBorder="1" applyAlignment="1">
      <alignment horizontal="center" wrapText="1"/>
    </xf>
    <xf numFmtId="0" fontId="3" fillId="0" borderId="14" xfId="0" applyFont="1" applyFill="1" applyBorder="1" applyAlignment="1">
      <alignment horizontal="center" vertical="center" wrapText="1"/>
    </xf>
    <xf numFmtId="0" fontId="3" fillId="0" borderId="21" xfId="2" applyFont="1" applyFill="1" applyBorder="1" applyAlignment="1">
      <alignment horizontal="center" vertical="center" wrapText="1"/>
    </xf>
    <xf numFmtId="0" fontId="3" fillId="0" borderId="13" xfId="2" applyFont="1" applyFill="1" applyBorder="1" applyAlignment="1">
      <alignment horizontal="center" vertical="center" wrapText="1"/>
    </xf>
    <xf numFmtId="0" fontId="3" fillId="0" borderId="26" xfId="2" applyFont="1" applyFill="1" applyBorder="1" applyAlignment="1">
      <alignment horizontal="center" vertical="center" wrapText="1"/>
    </xf>
    <xf numFmtId="0" fontId="3" fillId="0" borderId="14" xfId="2" applyFont="1" applyFill="1" applyBorder="1" applyAlignment="1">
      <alignment horizontal="left" vertical="center" wrapText="1"/>
    </xf>
    <xf numFmtId="0" fontId="3" fillId="0" borderId="19" xfId="2" applyFont="1" applyFill="1" applyBorder="1" applyAlignment="1">
      <alignment horizontal="center" vertical="center" wrapText="1"/>
    </xf>
    <xf numFmtId="4" fontId="3" fillId="0" borderId="20" xfId="2" applyNumberFormat="1" applyFont="1" applyFill="1" applyBorder="1" applyAlignment="1">
      <alignment horizontal="center" vertical="center" wrapText="1"/>
    </xf>
    <xf numFmtId="4" fontId="3" fillId="0" borderId="25" xfId="2" applyNumberFormat="1" applyFont="1" applyFill="1" applyBorder="1" applyAlignment="1">
      <alignment horizontal="center" vertical="center" wrapText="1"/>
    </xf>
    <xf numFmtId="166" fontId="9" fillId="0" borderId="0" xfId="1" applyNumberFormat="1" applyFont="1" applyFill="1" applyBorder="1" applyAlignment="1">
      <alignment wrapText="1"/>
    </xf>
    <xf numFmtId="166" fontId="10" fillId="0" borderId="0" xfId="1" applyNumberFormat="1" applyFont="1" applyFill="1" applyAlignment="1">
      <alignment horizontal="left" vertical="top" wrapText="1"/>
    </xf>
    <xf numFmtId="166" fontId="4" fillId="0" borderId="0" xfId="2" applyNumberFormat="1" applyFont="1" applyFill="1" applyAlignment="1">
      <alignment horizontal="left" vertical="top" wrapText="1"/>
    </xf>
    <xf numFmtId="166" fontId="5" fillId="0" borderId="0" xfId="0" applyNumberFormat="1" applyFont="1" applyFill="1"/>
    <xf numFmtId="4" fontId="3" fillId="0" borderId="14" xfId="1" applyNumberFormat="1" applyFont="1" applyFill="1" applyBorder="1" applyAlignment="1">
      <alignment horizontal="center" vertical="center" wrapText="1"/>
    </xf>
    <xf numFmtId="4" fontId="3" fillId="0" borderId="15" xfId="1" applyNumberFormat="1" applyFont="1" applyFill="1" applyBorder="1" applyAlignment="1">
      <alignment horizontal="center" vertical="center" wrapText="1"/>
    </xf>
    <xf numFmtId="0" fontId="10" fillId="0" borderId="0" xfId="1" applyFont="1" applyFill="1" applyBorder="1" applyAlignment="1">
      <alignment horizontal="left" vertical="top" wrapText="1"/>
    </xf>
    <xf numFmtId="167" fontId="3" fillId="0" borderId="14" xfId="1" applyNumberFormat="1" applyFont="1" applyFill="1" applyBorder="1" applyAlignment="1">
      <alignment horizontal="center" vertical="center" wrapText="1"/>
    </xf>
    <xf numFmtId="164" fontId="3" fillId="0" borderId="28" xfId="2" applyNumberFormat="1" applyFont="1" applyFill="1" applyBorder="1" applyAlignment="1">
      <alignment horizontal="center" vertical="center" wrapText="1"/>
    </xf>
    <xf numFmtId="164" fontId="3" fillId="0" borderId="29" xfId="2" applyNumberFormat="1" applyFont="1" applyFill="1" applyBorder="1" applyAlignment="1">
      <alignment horizontal="center" vertical="center" wrapText="1"/>
    </xf>
    <xf numFmtId="0" fontId="3" fillId="0" borderId="28" xfId="2" applyFont="1" applyFill="1" applyBorder="1" applyAlignment="1">
      <alignment horizontal="center" vertical="center" wrapText="1"/>
    </xf>
    <xf numFmtId="9" fontId="3" fillId="0" borderId="30" xfId="3" applyFont="1" applyFill="1" applyBorder="1" applyAlignment="1">
      <alignment horizontal="center" vertical="center" wrapText="1"/>
    </xf>
    <xf numFmtId="0" fontId="3" fillId="0" borderId="30" xfId="2" applyFont="1" applyFill="1" applyBorder="1" applyAlignment="1">
      <alignment horizontal="center" vertical="center" wrapText="1"/>
    </xf>
    <xf numFmtId="0" fontId="5" fillId="0" borderId="4" xfId="1" applyFont="1" applyFill="1" applyBorder="1" applyAlignment="1">
      <alignment horizontal="left" vertical="top" wrapText="1"/>
    </xf>
    <xf numFmtId="0" fontId="5" fillId="0" borderId="5" xfId="1" applyFont="1" applyFill="1" applyBorder="1" applyAlignment="1">
      <alignment horizontal="left" vertical="top" wrapText="1"/>
    </xf>
    <xf numFmtId="0" fontId="3" fillId="0" borderId="14" xfId="1" applyFont="1" applyFill="1" applyBorder="1" applyAlignment="1">
      <alignment wrapText="1"/>
    </xf>
    <xf numFmtId="0" fontId="3" fillId="0" borderId="20" xfId="1" applyFont="1" applyFill="1" applyBorder="1" applyAlignment="1">
      <alignment wrapText="1"/>
    </xf>
    <xf numFmtId="0" fontId="3" fillId="0" borderId="27" xfId="2" applyFont="1" applyFill="1" applyBorder="1" applyAlignment="1">
      <alignment horizontal="left" vertical="center" wrapText="1"/>
    </xf>
    <xf numFmtId="0" fontId="3" fillId="0" borderId="20" xfId="2" applyFont="1" applyFill="1" applyBorder="1" applyAlignment="1">
      <alignment horizontal="left" vertical="center" wrapText="1"/>
    </xf>
    <xf numFmtId="0" fontId="5" fillId="0" borderId="0" xfId="0" applyFont="1" applyFill="1" applyAlignment="1">
      <alignment wrapText="1"/>
    </xf>
    <xf numFmtId="0" fontId="9" fillId="0" borderId="38" xfId="2" applyFont="1" applyFill="1" applyBorder="1" applyAlignment="1">
      <alignment horizontal="left" vertical="top" wrapText="1"/>
    </xf>
    <xf numFmtId="0" fontId="9" fillId="0" borderId="37" xfId="2" applyFont="1" applyFill="1" applyBorder="1" applyAlignment="1">
      <alignment horizontal="left" vertical="top" wrapText="1"/>
    </xf>
    <xf numFmtId="0" fontId="11" fillId="0" borderId="0" xfId="0" applyFont="1" applyFill="1" applyBorder="1" applyAlignment="1">
      <alignment horizontal="center" wrapText="1"/>
    </xf>
    <xf numFmtId="9" fontId="3" fillId="0" borderId="31" xfId="3" applyFont="1" applyFill="1" applyBorder="1" applyAlignment="1">
      <alignment horizontal="center" vertical="center" wrapText="1"/>
    </xf>
    <xf numFmtId="9" fontId="3" fillId="0" borderId="2" xfId="3" applyFont="1" applyFill="1" applyBorder="1" applyAlignment="1">
      <alignment horizontal="center" vertical="center" wrapText="1"/>
    </xf>
    <xf numFmtId="9" fontId="3" fillId="0" borderId="33" xfId="3" applyFont="1" applyFill="1" applyBorder="1" applyAlignment="1">
      <alignment horizontal="center" vertical="center" wrapText="1"/>
    </xf>
    <xf numFmtId="9" fontId="3" fillId="0" borderId="7" xfId="3" applyFont="1" applyFill="1" applyBorder="1" applyAlignment="1">
      <alignment horizontal="center" vertical="center" wrapText="1"/>
    </xf>
    <xf numFmtId="0" fontId="5" fillId="0" borderId="36" xfId="0" applyFont="1" applyFill="1" applyBorder="1" applyAlignment="1">
      <alignment horizontal="center" wrapText="1"/>
    </xf>
    <xf numFmtId="0" fontId="5" fillId="0" borderId="23" xfId="0" applyFont="1" applyFill="1" applyBorder="1" applyAlignment="1">
      <alignment horizontal="center" wrapText="1"/>
    </xf>
    <xf numFmtId="0" fontId="5" fillId="0" borderId="37" xfId="0" applyFont="1" applyFill="1" applyBorder="1" applyAlignment="1">
      <alignment horizontal="center" wrapText="1"/>
    </xf>
    <xf numFmtId="0" fontId="5" fillId="0" borderId="35" xfId="0" applyFont="1" applyFill="1" applyBorder="1" applyAlignment="1">
      <alignment horizontal="center" wrapText="1"/>
    </xf>
    <xf numFmtId="0" fontId="3" fillId="0" borderId="31" xfId="2" applyFont="1" applyFill="1" applyBorder="1" applyAlignment="1">
      <alignment horizontal="center" vertical="center" wrapText="1"/>
    </xf>
    <xf numFmtId="0" fontId="3" fillId="0" borderId="32" xfId="2" applyFont="1" applyFill="1" applyBorder="1" applyAlignment="1">
      <alignment horizontal="center" vertical="center" wrapText="1"/>
    </xf>
    <xf numFmtId="0" fontId="3" fillId="0" borderId="33" xfId="2" applyFont="1" applyFill="1" applyBorder="1" applyAlignment="1">
      <alignment horizontal="center" vertical="center" wrapText="1"/>
    </xf>
    <xf numFmtId="0" fontId="3" fillId="0" borderId="34" xfId="2" applyFont="1" applyFill="1" applyBorder="1" applyAlignment="1">
      <alignment horizontal="center" vertical="center" wrapText="1"/>
    </xf>
    <xf numFmtId="4" fontId="3" fillId="0" borderId="36" xfId="1" applyNumberFormat="1" applyFont="1" applyFill="1" applyBorder="1" applyAlignment="1">
      <alignment horizontal="center" vertical="center" wrapText="1"/>
    </xf>
    <xf numFmtId="4" fontId="3" fillId="0" borderId="24" xfId="1" applyNumberFormat="1" applyFont="1" applyFill="1" applyBorder="1" applyAlignment="1">
      <alignment horizontal="center" vertical="center" wrapText="1"/>
    </xf>
    <xf numFmtId="0" fontId="3" fillId="0" borderId="22" xfId="2" applyFont="1" applyFill="1" applyBorder="1" applyAlignment="1">
      <alignment horizontal="center" vertical="center" wrapText="1"/>
    </xf>
    <xf numFmtId="0" fontId="3" fillId="0" borderId="23" xfId="2" applyFont="1" applyFill="1" applyBorder="1" applyAlignment="1">
      <alignment horizontal="center" vertical="center" wrapText="1"/>
    </xf>
    <xf numFmtId="0" fontId="3" fillId="0" borderId="24" xfId="2" applyFont="1" applyFill="1" applyBorder="1" applyAlignment="1">
      <alignment horizontal="center" vertical="center" wrapText="1"/>
    </xf>
    <xf numFmtId="0" fontId="3" fillId="0" borderId="10" xfId="2" applyFont="1" applyFill="1" applyBorder="1" applyAlignment="1">
      <alignment horizontal="center" vertical="center" wrapText="1"/>
    </xf>
    <xf numFmtId="0" fontId="3" fillId="0" borderId="11" xfId="2" applyFont="1" applyFill="1" applyBorder="1" applyAlignment="1">
      <alignment horizontal="center" vertical="center" wrapText="1"/>
    </xf>
    <xf numFmtId="0" fontId="3" fillId="0" borderId="12" xfId="2" applyFont="1" applyFill="1" applyBorder="1" applyAlignment="1">
      <alignment horizontal="center" vertical="center" wrapText="1"/>
    </xf>
    <xf numFmtId="0" fontId="3" fillId="0" borderId="16" xfId="2" applyFont="1" applyFill="1" applyBorder="1" applyAlignment="1">
      <alignment horizontal="center" vertical="center" wrapText="1"/>
    </xf>
    <xf numFmtId="0" fontId="3" fillId="0" borderId="17" xfId="2" applyFont="1" applyFill="1" applyBorder="1" applyAlignment="1">
      <alignment horizontal="center" vertical="center" wrapText="1"/>
    </xf>
    <xf numFmtId="0" fontId="3" fillId="0" borderId="18" xfId="2" applyFont="1" applyFill="1" applyBorder="1" applyAlignment="1">
      <alignment horizontal="center" vertical="center" wrapText="1"/>
    </xf>
    <xf numFmtId="0" fontId="3" fillId="0" borderId="16" xfId="1" applyFont="1" applyFill="1" applyBorder="1" applyAlignment="1">
      <alignment horizontal="center" vertical="center"/>
    </xf>
    <xf numFmtId="0" fontId="3" fillId="0" borderId="17" xfId="1" applyFont="1" applyFill="1" applyBorder="1" applyAlignment="1">
      <alignment horizontal="center" vertical="center"/>
    </xf>
    <xf numFmtId="0" fontId="3" fillId="0" borderId="18" xfId="1" applyFont="1" applyFill="1" applyBorder="1" applyAlignment="1">
      <alignment horizontal="center" vertical="center"/>
    </xf>
    <xf numFmtId="4" fontId="3" fillId="0" borderId="16" xfId="1" applyNumberFormat="1" applyFont="1" applyFill="1" applyBorder="1" applyAlignment="1">
      <alignment horizontal="center" vertical="center" wrapText="1"/>
    </xf>
    <xf numFmtId="4" fontId="3" fillId="0" borderId="17" xfId="1" applyNumberFormat="1" applyFont="1" applyFill="1" applyBorder="1" applyAlignment="1">
      <alignment horizontal="center" vertical="center" wrapText="1"/>
    </xf>
    <xf numFmtId="4" fontId="3" fillId="0" borderId="18" xfId="1" applyNumberFormat="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0" xfId="1" applyFont="1" applyFill="1" applyBorder="1" applyAlignment="1">
      <alignment horizontal="right" vertical="top" wrapText="1"/>
    </xf>
    <xf numFmtId="0" fontId="8" fillId="0" borderId="0" xfId="1" applyFont="1" applyFill="1" applyBorder="1" applyAlignment="1">
      <alignment horizontal="center" wrapText="1"/>
    </xf>
    <xf numFmtId="0" fontId="3" fillId="0" borderId="1" xfId="2" applyFont="1" applyFill="1" applyBorder="1" applyAlignment="1">
      <alignment horizontal="center" vertical="center" wrapText="1"/>
    </xf>
    <xf numFmtId="0" fontId="3" fillId="0" borderId="6" xfId="2" applyFont="1" applyFill="1" applyBorder="1" applyAlignment="1">
      <alignment horizontal="center" vertical="center" wrapText="1"/>
    </xf>
    <xf numFmtId="0" fontId="3" fillId="0" borderId="3" xfId="2" applyFont="1" applyFill="1" applyBorder="1" applyAlignment="1">
      <alignment horizontal="center" vertical="top" wrapText="1"/>
    </xf>
    <xf numFmtId="0" fontId="3" fillId="0" borderId="4" xfId="2" applyFont="1" applyFill="1" applyBorder="1" applyAlignment="1">
      <alignment horizontal="center" vertical="top" wrapText="1"/>
    </xf>
    <xf numFmtId="0" fontId="3" fillId="0" borderId="5" xfId="2" applyFont="1" applyFill="1" applyBorder="1" applyAlignment="1">
      <alignment horizontal="center" vertical="top" wrapText="1"/>
    </xf>
    <xf numFmtId="0" fontId="3" fillId="0" borderId="36" xfId="2" applyFont="1" applyFill="1" applyBorder="1" applyAlignment="1">
      <alignment horizontal="center" vertical="center" wrapText="1"/>
    </xf>
    <xf numFmtId="0" fontId="3" fillId="0" borderId="37" xfId="2" applyFont="1" applyFill="1" applyBorder="1" applyAlignment="1">
      <alignment horizontal="center" vertical="center" wrapText="1"/>
    </xf>
  </cellXfs>
  <cellStyles count="48">
    <cellStyle name="Обычный" xfId="0" builtinId="0"/>
    <cellStyle name="Обычный 2" xfId="4"/>
    <cellStyle name="Обычный 2 2" xfId="5"/>
    <cellStyle name="Обычный 2 3" xfId="6"/>
    <cellStyle name="Обычный 3" xfId="7"/>
    <cellStyle name="Обычный 3 2" xfId="8"/>
    <cellStyle name="Обычный 3 2 2" xfId="9"/>
    <cellStyle name="Обычный 3 3" xfId="10"/>
    <cellStyle name="Обычный 3 3 2" xfId="1"/>
    <cellStyle name="Обычный 3 4" xfId="2"/>
    <cellStyle name="Обычный 3 5" xfId="11"/>
    <cellStyle name="Обычный 4" xfId="12"/>
    <cellStyle name="Обычный 5" xfId="13"/>
    <cellStyle name="Обычный Лена" xfId="14"/>
    <cellStyle name="Процентный 2" xfId="3"/>
    <cellStyle name="Финансовый 10" xfId="15"/>
    <cellStyle name="Финансовый 11" xfId="16"/>
    <cellStyle name="Финансовый 12" xfId="17"/>
    <cellStyle name="Финансовый 13" xfId="18"/>
    <cellStyle name="Финансовый 14" xfId="19"/>
    <cellStyle name="Финансовый 15" xfId="20"/>
    <cellStyle name="Финансовый 16" xfId="21"/>
    <cellStyle name="Финансовый 17" xfId="22"/>
    <cellStyle name="Финансовый 18" xfId="23"/>
    <cellStyle name="Финансовый 19" xfId="24"/>
    <cellStyle name="Финансовый 2" xfId="25"/>
    <cellStyle name="Финансовый 20" xfId="26"/>
    <cellStyle name="Финансовый 21" xfId="27"/>
    <cellStyle name="Финансовый 22" xfId="28"/>
    <cellStyle name="Финансовый 23" xfId="29"/>
    <cellStyle name="Финансовый 24" xfId="30"/>
    <cellStyle name="Финансовый 25" xfId="31"/>
    <cellStyle name="Финансовый 26" xfId="32"/>
    <cellStyle name="Финансовый 27" xfId="33"/>
    <cellStyle name="Финансовый 28" xfId="34"/>
    <cellStyle name="Финансовый 29" xfId="35"/>
    <cellStyle name="Финансовый 3" xfId="36"/>
    <cellStyle name="Финансовый 3 2" xfId="37"/>
    <cellStyle name="Финансовый 30" xfId="38"/>
    <cellStyle name="Финансовый 31" xfId="39"/>
    <cellStyle name="Финансовый 32" xfId="40"/>
    <cellStyle name="Финансовый 33" xfId="41"/>
    <cellStyle name="Финансовый 4" xfId="42"/>
    <cellStyle name="Финансовый 5" xfId="43"/>
    <cellStyle name="Финансовый 6" xfId="44"/>
    <cellStyle name="Финансовый 7" xfId="45"/>
    <cellStyle name="Финансовый 8" xfId="46"/>
    <cellStyle name="Финансовый 9"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tmanov\&#1084;&#1086;&#1080;%20&#1076;&#1086;&#1082;&#1091;&#1084;&#1077;&#1085;&#1090;\&#1052;&#1086;&#1080;%20&#1076;&#1086;&#1082;&#1091;&#1084;&#1077;&#1085;&#1090;&#1099;\Reports\Territoriol%20program\Archive%20of%20Program\&#1058;&#1055;&#1043;&#1043;%20&#1042;&#1072;&#1088;&#1080;&#1072;&#1085;&#109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k-popova\Doc\TMP\Rar$DI00.152\_LPU_F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Параметры"/>
      <sheetName val="Настройка"/>
      <sheetName val="Ст_ВедСеть"/>
      <sheetName val="Ам_ВедСеть"/>
      <sheetName val="Ст_Пок_Рос"/>
      <sheetName val="Ст_КД_Рос"/>
      <sheetName val="Ст_КДЖ_Нор"/>
      <sheetName val="Ст_КД_Нор"/>
      <sheetName val="Ст_Ур_Сл"/>
      <sheetName val="Ст_Ур_УрК"/>
      <sheetName val="Ст_Ур_УрГ"/>
      <sheetName val="Ст_Ур_УрС"/>
      <sheetName val="Ст_СУр_УрК"/>
      <sheetName val="Ст_СУр_УрГ"/>
      <sheetName val="Ст_СУр_УрС"/>
      <sheetName val="Ст_СДл_УрК"/>
      <sheetName val="Ст_СДл_УрГ"/>
      <sheetName val="Ст_СДл_УрС"/>
      <sheetName val="Ст_Дл_Пл"/>
      <sheetName val="Ст_КД_Пл"/>
      <sheetName val="Ст_КД_Деф"/>
      <sheetName val="Ст_КД_Пер"/>
      <sheetName val="Ам_Пос_Нов"/>
      <sheetName val="Амб_Пос_Рос"/>
      <sheetName val="Амб_Пос_Суб"/>
      <sheetName val="Амб_Пос_Фак"/>
      <sheetName val="Амб_Пос_Пл"/>
      <sheetName val="СЗТ_Пок_Рос"/>
      <sheetName val="СЗТ_Об_Фак"/>
      <sheetName val="СЗТ_Об_Пл"/>
      <sheetName val="СМП_Пок_Рос"/>
      <sheetName val="СМП_Об_Фак"/>
      <sheetName val="СМП_Об_Пл"/>
      <sheetName val="Cost_Ratio_R"/>
      <sheetName val="Cost_Ratio_S"/>
      <sheetName val="Cost_Ratio_C"/>
      <sheetName val="Hosp_Cost"/>
      <sheetName val="Cost_OP_Rat_R"/>
      <sheetName val="Cost_OP_Rat_S"/>
      <sheetName val="Cost_OP_Rat_C"/>
      <sheetName val="OP_Cost"/>
      <sheetName val="Bud_Code"/>
      <sheetName val="Bud_Pie"/>
      <sheetName val="Prof_Dist"/>
      <sheetName val="Vis_Dist"/>
      <sheetName val="IPRep_Dist"/>
      <sheetName val="ACare_Dist"/>
      <sheetName val="Tot_Calc"/>
      <sheetName val="Ratify_Prg"/>
    </sheetNames>
    <sheetDataSet>
      <sheetData sheetId="0">
        <row r="8">
          <cell r="A8" t="str">
            <v>Хабаровский край</v>
          </cell>
        </row>
        <row r="18">
          <cell r="K18" t="str">
            <v>края</v>
          </cell>
        </row>
        <row r="70">
          <cell r="S70">
            <v>2002</v>
          </cell>
        </row>
      </sheetData>
      <sheetData sheetId="1">
        <row r="10">
          <cell r="C10">
            <v>1495</v>
          </cell>
        </row>
        <row r="17">
          <cell r="C17">
            <v>1495</v>
          </cell>
        </row>
        <row r="18">
          <cell r="C18">
            <v>1495</v>
          </cell>
        </row>
        <row r="19">
          <cell r="C19">
            <v>1495</v>
          </cell>
        </row>
        <row r="20">
          <cell r="C20">
            <v>1495</v>
          </cell>
        </row>
        <row r="37">
          <cell r="C37">
            <v>92.8</v>
          </cell>
        </row>
        <row r="38">
          <cell r="C38">
            <v>26.725490196078432</v>
          </cell>
        </row>
        <row r="39">
          <cell r="C39">
            <v>137.15294117647056</v>
          </cell>
        </row>
        <row r="40">
          <cell r="C40">
            <v>408.1</v>
          </cell>
        </row>
        <row r="42">
          <cell r="C42">
            <v>1.778</v>
          </cell>
        </row>
        <row r="51">
          <cell r="C51">
            <v>1.0189999999999999</v>
          </cell>
        </row>
        <row r="52">
          <cell r="C52">
            <v>0.997</v>
          </cell>
        </row>
        <row r="53">
          <cell r="C53">
            <v>0.98899999999999999</v>
          </cell>
        </row>
        <row r="54">
          <cell r="C54">
            <v>1</v>
          </cell>
        </row>
        <row r="55">
          <cell r="C55">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refreshError="1"/>
      <sheetData sheetId="32" refreshError="1"/>
      <sheetData sheetId="33"/>
      <sheetData sheetId="34" refreshError="1"/>
      <sheetData sheetId="35" refreshError="1"/>
      <sheetData sheetId="36" refreshError="1"/>
      <sheetData sheetId="37"/>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_ Sol"/>
      <sheetName val="2D_Sol"/>
      <sheetName val="3D- SOL"/>
      <sheetName val="1D_Gorin"/>
      <sheetName val="2D-Gorin"/>
      <sheetName val="3D_ Gorin"/>
      <sheetName val="AMULAT"/>
      <sheetName val="Лист1"/>
      <sheetName val="Лист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2"/>
  <sheetViews>
    <sheetView tabSelected="1" zoomScaleNormal="100" zoomScaleSheetLayoutView="115" workbookViewId="0">
      <selection activeCell="E1" sqref="E1:H1"/>
    </sheetView>
  </sheetViews>
  <sheetFormatPr defaultColWidth="9.140625" defaultRowHeight="15" x14ac:dyDescent="0.25"/>
  <cols>
    <col min="1" max="1" width="6.140625" style="2" customWidth="1"/>
    <col min="2" max="2" width="28.28515625" style="53" customWidth="1"/>
    <col min="3" max="3" width="9.7109375" style="2" customWidth="1"/>
    <col min="4" max="5" width="11.140625" style="2" customWidth="1"/>
    <col min="6" max="6" width="12" style="2" customWidth="1"/>
    <col min="7" max="7" width="11.140625" style="2" customWidth="1"/>
    <col min="8" max="8" width="11.7109375" style="2" customWidth="1"/>
    <col min="9" max="9" width="13" style="2" customWidth="1"/>
    <col min="10" max="10" width="10.5703125" style="37" customWidth="1"/>
    <col min="11" max="11" width="12.7109375" style="2" bestFit="1" customWidth="1"/>
    <col min="12" max="12" width="9.140625" style="2"/>
    <col min="13" max="13" width="13.140625" style="2" bestFit="1" customWidth="1"/>
    <col min="14" max="16384" width="9.140625" style="2"/>
  </cols>
  <sheetData>
    <row r="1" spans="1:17" s="5" customFormat="1" ht="77.25" customHeight="1" x14ac:dyDescent="0.3">
      <c r="E1" s="89" t="s">
        <v>105</v>
      </c>
      <c r="F1" s="89"/>
      <c r="G1" s="89"/>
      <c r="H1" s="89"/>
      <c r="J1" s="34"/>
      <c r="L1" s="6"/>
      <c r="M1" s="6"/>
      <c r="N1" s="6"/>
      <c r="O1" s="6"/>
    </row>
    <row r="2" spans="1:17" s="5" customFormat="1" ht="29.45" customHeight="1" x14ac:dyDescent="0.3">
      <c r="B2" s="90" t="s">
        <v>106</v>
      </c>
      <c r="C2" s="90"/>
      <c r="D2" s="90"/>
      <c r="E2" s="90"/>
      <c r="F2" s="90"/>
      <c r="G2" s="90"/>
      <c r="H2" s="90"/>
      <c r="J2" s="34"/>
      <c r="N2" s="6"/>
      <c r="O2" s="6"/>
      <c r="P2" s="6"/>
      <c r="Q2" s="6"/>
    </row>
    <row r="3" spans="1:17" ht="27.6" customHeight="1" thickBot="1" x14ac:dyDescent="0.3">
      <c r="A3" s="14"/>
      <c r="B3" s="56" t="s">
        <v>115</v>
      </c>
      <c r="C3" s="56"/>
      <c r="D3" s="56"/>
      <c r="E3" s="56"/>
      <c r="F3" s="56"/>
      <c r="G3" s="2" t="s">
        <v>116</v>
      </c>
    </row>
    <row r="4" spans="1:17" ht="18.75" customHeight="1" x14ac:dyDescent="0.25">
      <c r="A4" s="96" t="s">
        <v>0</v>
      </c>
      <c r="B4" s="57" t="s">
        <v>1</v>
      </c>
      <c r="C4" s="58"/>
      <c r="D4" s="58"/>
      <c r="E4" s="58"/>
      <c r="F4" s="65" t="s">
        <v>107</v>
      </c>
      <c r="G4" s="66"/>
      <c r="J4" s="2"/>
      <c r="N4" s="37"/>
    </row>
    <row r="5" spans="1:17" ht="29.45" customHeight="1" thickBot="1" x14ac:dyDescent="0.3">
      <c r="A5" s="97"/>
      <c r="B5" s="59"/>
      <c r="C5" s="60"/>
      <c r="D5" s="60"/>
      <c r="E5" s="60"/>
      <c r="F5" s="67"/>
      <c r="G5" s="68"/>
      <c r="J5" s="2"/>
      <c r="N5" s="37"/>
    </row>
    <row r="6" spans="1:17" ht="40.9" customHeight="1" x14ac:dyDescent="0.25">
      <c r="A6" s="54">
        <v>1</v>
      </c>
      <c r="B6" s="61" t="s">
        <v>110</v>
      </c>
      <c r="C6" s="62"/>
      <c r="D6" s="62"/>
      <c r="E6" s="62"/>
      <c r="F6" s="69">
        <v>2180.1</v>
      </c>
      <c r="G6" s="70"/>
      <c r="J6" s="2"/>
      <c r="N6" s="37"/>
    </row>
    <row r="7" spans="1:17" ht="46.15" customHeight="1" thickBot="1" x14ac:dyDescent="0.3">
      <c r="A7" s="55">
        <v>2</v>
      </c>
      <c r="B7" s="63" t="s">
        <v>109</v>
      </c>
      <c r="C7" s="64"/>
      <c r="D7" s="64"/>
      <c r="E7" s="64"/>
      <c r="F7" s="67">
        <v>1896.5</v>
      </c>
      <c r="G7" s="68"/>
      <c r="J7" s="2"/>
      <c r="N7" s="37"/>
    </row>
    <row r="8" spans="1:17" s="5" customFormat="1" ht="12" customHeight="1" thickBot="1" x14ac:dyDescent="0.4">
      <c r="B8" s="7"/>
      <c r="C8" s="7"/>
      <c r="D8" s="7"/>
      <c r="E8" s="7"/>
      <c r="F8" s="7"/>
      <c r="G8" s="7"/>
      <c r="H8" s="8"/>
      <c r="J8" s="34"/>
      <c r="N8" s="6"/>
      <c r="O8" s="6"/>
      <c r="P8" s="6"/>
      <c r="Q8" s="6"/>
    </row>
    <row r="9" spans="1:17" s="9" customFormat="1" ht="20.25" hidden="1" customHeight="1" thickBot="1" x14ac:dyDescent="0.35">
      <c r="C9" s="40"/>
      <c r="D9" s="10"/>
      <c r="E9" s="11">
        <v>1.4</v>
      </c>
      <c r="F9" s="11">
        <v>1.68</v>
      </c>
      <c r="G9" s="11">
        <v>2.23</v>
      </c>
      <c r="H9" s="11">
        <v>2.57</v>
      </c>
      <c r="J9" s="35"/>
    </row>
    <row r="10" spans="1:17" ht="18.600000000000001" customHeight="1" thickBot="1" x14ac:dyDescent="0.3">
      <c r="A10" s="91" t="s">
        <v>0</v>
      </c>
      <c r="B10" s="58" t="s">
        <v>1</v>
      </c>
      <c r="C10" s="91" t="s">
        <v>108</v>
      </c>
      <c r="D10" s="91" t="s">
        <v>2</v>
      </c>
      <c r="E10" s="93" t="s">
        <v>91</v>
      </c>
      <c r="F10" s="94"/>
      <c r="G10" s="94"/>
      <c r="H10" s="95"/>
      <c r="I10" s="12"/>
      <c r="J10" s="36"/>
      <c r="K10" s="12"/>
      <c r="L10" s="12"/>
      <c r="M10" s="12"/>
      <c r="N10" s="12"/>
      <c r="O10" s="12"/>
      <c r="P10" s="12"/>
      <c r="Q10" s="12"/>
    </row>
    <row r="11" spans="1:17" ht="51.6" customHeight="1" thickBot="1" x14ac:dyDescent="0.3">
      <c r="A11" s="92"/>
      <c r="B11" s="60"/>
      <c r="C11" s="92"/>
      <c r="D11" s="92"/>
      <c r="E11" s="42" t="s">
        <v>3</v>
      </c>
      <c r="F11" s="13" t="s">
        <v>4</v>
      </c>
      <c r="G11" s="13" t="s">
        <v>5</v>
      </c>
      <c r="H11" s="43" t="s">
        <v>6</v>
      </c>
      <c r="I11" s="12"/>
      <c r="J11" s="36"/>
      <c r="K11" s="12"/>
      <c r="L11" s="12"/>
      <c r="M11" s="12"/>
      <c r="N11" s="12"/>
      <c r="O11" s="12"/>
      <c r="P11" s="12"/>
      <c r="Q11" s="12"/>
    </row>
    <row r="12" spans="1:17" ht="16.899999999999999" customHeight="1" thickBot="1" x14ac:dyDescent="0.3">
      <c r="A12" s="44"/>
      <c r="B12" s="45"/>
      <c r="C12" s="46"/>
      <c r="D12" s="46"/>
      <c r="E12" s="47" t="s">
        <v>111</v>
      </c>
      <c r="F12" s="47" t="s">
        <v>112</v>
      </c>
      <c r="G12" s="47" t="s">
        <v>113</v>
      </c>
      <c r="H12" s="48" t="s">
        <v>114</v>
      </c>
      <c r="I12" s="12"/>
      <c r="J12" s="36"/>
      <c r="K12" s="12"/>
      <c r="L12" s="12"/>
      <c r="M12" s="12"/>
      <c r="N12" s="12"/>
      <c r="O12" s="12"/>
      <c r="P12" s="12"/>
      <c r="Q12" s="12"/>
    </row>
    <row r="13" spans="1:17" ht="54.75" customHeight="1" x14ac:dyDescent="0.25">
      <c r="A13" s="18">
        <v>1</v>
      </c>
      <c r="B13" s="74" t="s">
        <v>95</v>
      </c>
      <c r="C13" s="75"/>
      <c r="D13" s="75"/>
      <c r="E13" s="75"/>
      <c r="F13" s="75"/>
      <c r="G13" s="75"/>
      <c r="H13" s="76"/>
      <c r="I13" s="12"/>
      <c r="J13" s="36"/>
      <c r="K13" s="12"/>
      <c r="L13" s="12"/>
      <c r="M13" s="12"/>
      <c r="N13" s="12"/>
      <c r="O13" s="12"/>
      <c r="P13" s="12"/>
      <c r="Q13" s="12"/>
    </row>
    <row r="14" spans="1:17" ht="20.45" customHeight="1" x14ac:dyDescent="0.25">
      <c r="A14" s="19"/>
      <c r="B14" s="20" t="s">
        <v>7</v>
      </c>
      <c r="C14" s="41">
        <v>2.2272556304756663</v>
      </c>
      <c r="D14" s="38">
        <v>4855.6400000000003</v>
      </c>
      <c r="E14" s="21">
        <f>ROUND($D14*$E$9,2)</f>
        <v>6797.9</v>
      </c>
      <c r="F14" s="21">
        <f>ROUND($D14*$F$9,2)</f>
        <v>8157.48</v>
      </c>
      <c r="G14" s="21">
        <f>ROUND($D14*$G$9,2)</f>
        <v>10828.08</v>
      </c>
      <c r="H14" s="22">
        <f>ROUND($D14*$H$9,2)</f>
        <v>12478.99</v>
      </c>
      <c r="I14" s="12"/>
      <c r="J14" s="36"/>
      <c r="K14" s="12"/>
      <c r="L14" s="12"/>
      <c r="M14" s="12"/>
      <c r="N14" s="12"/>
      <c r="O14" s="12"/>
      <c r="P14" s="12"/>
      <c r="Q14" s="12"/>
    </row>
    <row r="15" spans="1:17" ht="65.25" customHeight="1" x14ac:dyDescent="0.25">
      <c r="A15" s="23" t="s">
        <v>29</v>
      </c>
      <c r="B15" s="77" t="s">
        <v>96</v>
      </c>
      <c r="C15" s="78"/>
      <c r="D15" s="78"/>
      <c r="E15" s="78"/>
      <c r="F15" s="78"/>
      <c r="G15" s="78"/>
      <c r="H15" s="79"/>
      <c r="I15" s="12"/>
      <c r="J15" s="36"/>
      <c r="K15" s="12"/>
      <c r="L15" s="12"/>
      <c r="M15" s="12"/>
      <c r="N15" s="12"/>
      <c r="O15" s="12"/>
      <c r="P15" s="12"/>
      <c r="Q15" s="12"/>
    </row>
    <row r="16" spans="1:17" ht="19.149999999999999" customHeight="1" x14ac:dyDescent="0.25">
      <c r="A16" s="19"/>
      <c r="B16" s="20" t="s">
        <v>7</v>
      </c>
      <c r="C16" s="41">
        <v>2.3516948763818175</v>
      </c>
      <c r="D16" s="24">
        <v>5126.93</v>
      </c>
      <c r="E16" s="21">
        <f>ROUND($D16*$E$9,2)</f>
        <v>7177.7</v>
      </c>
      <c r="F16" s="21">
        <f>ROUND($D16*$F$9,2)</f>
        <v>8613.24</v>
      </c>
      <c r="G16" s="21">
        <f>ROUND($D16*$G$9,2)</f>
        <v>11433.05</v>
      </c>
      <c r="H16" s="22">
        <f>ROUND($D16*$H$9,2)</f>
        <v>13176.21</v>
      </c>
      <c r="I16" s="12"/>
      <c r="J16" s="36"/>
      <c r="K16" s="12"/>
      <c r="L16" s="12"/>
      <c r="M16" s="12"/>
      <c r="N16" s="12"/>
      <c r="O16" s="12"/>
      <c r="P16" s="12"/>
      <c r="Q16" s="12"/>
    </row>
    <row r="17" spans="1:17" ht="65.25" customHeight="1" x14ac:dyDescent="0.25">
      <c r="A17" s="23" t="s">
        <v>92</v>
      </c>
      <c r="B17" s="77" t="s">
        <v>28</v>
      </c>
      <c r="C17" s="78"/>
      <c r="D17" s="78"/>
      <c r="E17" s="78"/>
      <c r="F17" s="78"/>
      <c r="G17" s="78"/>
      <c r="H17" s="79"/>
      <c r="I17" s="12"/>
      <c r="J17" s="36"/>
      <c r="K17" s="12"/>
      <c r="L17" s="12"/>
      <c r="M17" s="12"/>
      <c r="N17" s="12"/>
      <c r="O17" s="12"/>
      <c r="P17" s="12"/>
      <c r="Q17" s="12"/>
    </row>
    <row r="18" spans="1:17" ht="19.149999999999999" customHeight="1" x14ac:dyDescent="0.25">
      <c r="A18" s="19"/>
      <c r="B18" s="20" t="s">
        <v>7</v>
      </c>
      <c r="C18" s="41">
        <v>2.687651942571442</v>
      </c>
      <c r="D18" s="24">
        <v>5859.35</v>
      </c>
      <c r="E18" s="21">
        <f>ROUND($D18*$E$9,2)</f>
        <v>8203.09</v>
      </c>
      <c r="F18" s="21">
        <f>ROUND($D18*$F$9,2)</f>
        <v>9843.7099999999991</v>
      </c>
      <c r="G18" s="21">
        <f>ROUND($D18*$G$9,2)</f>
        <v>13066.35</v>
      </c>
      <c r="H18" s="22">
        <f>ROUND($D18*$H$9,2)</f>
        <v>15058.53</v>
      </c>
      <c r="I18" s="12"/>
      <c r="J18" s="36"/>
      <c r="K18" s="12"/>
      <c r="L18" s="12"/>
      <c r="M18" s="12"/>
      <c r="N18" s="12"/>
      <c r="O18" s="12"/>
      <c r="P18" s="12"/>
      <c r="Q18" s="12"/>
    </row>
    <row r="19" spans="1:17" ht="22.9" customHeight="1" x14ac:dyDescent="0.25">
      <c r="A19" s="3">
        <v>2</v>
      </c>
      <c r="B19" s="80" t="s">
        <v>98</v>
      </c>
      <c r="C19" s="81"/>
      <c r="D19" s="81"/>
      <c r="E19" s="81"/>
      <c r="F19" s="81"/>
      <c r="G19" s="81"/>
      <c r="H19" s="82"/>
      <c r="I19" s="12"/>
      <c r="J19" s="36"/>
      <c r="K19" s="12"/>
      <c r="L19" s="12"/>
      <c r="M19" s="12"/>
      <c r="N19" s="12"/>
      <c r="O19" s="12"/>
      <c r="P19" s="12"/>
      <c r="Q19" s="12"/>
    </row>
    <row r="20" spans="1:17" ht="19.5" customHeight="1" x14ac:dyDescent="0.25">
      <c r="A20" s="25"/>
      <c r="B20" s="26" t="s">
        <v>32</v>
      </c>
      <c r="C20" s="41">
        <v>0.53622310903169579</v>
      </c>
      <c r="D20" s="24">
        <v>1169.02</v>
      </c>
      <c r="E20" s="21">
        <f>ROUND($D20*$E$9,2)</f>
        <v>1636.63</v>
      </c>
      <c r="F20" s="21">
        <f>ROUND($D20*$F$9,2)</f>
        <v>1963.95</v>
      </c>
      <c r="G20" s="21">
        <f>ROUND($D20*$G$9,2)</f>
        <v>2606.91</v>
      </c>
      <c r="H20" s="22">
        <f>ROUND($D20*$H$9,2)</f>
        <v>3004.38</v>
      </c>
      <c r="I20" s="15"/>
      <c r="J20" s="36"/>
      <c r="K20" s="12"/>
      <c r="L20" s="12"/>
      <c r="M20" s="12"/>
      <c r="N20" s="12"/>
      <c r="O20" s="12"/>
      <c r="P20" s="12"/>
      <c r="Q20" s="12"/>
    </row>
    <row r="21" spans="1:17" ht="19.5" customHeight="1" x14ac:dyDescent="0.25">
      <c r="A21" s="25"/>
      <c r="B21" s="26" t="s">
        <v>33</v>
      </c>
      <c r="C21" s="41">
        <v>0.59699555066281362</v>
      </c>
      <c r="D21" s="24">
        <v>1301.51</v>
      </c>
      <c r="E21" s="21">
        <f t="shared" ref="E21:E50" si="0">ROUND($D21*$E$9,2)</f>
        <v>1822.11</v>
      </c>
      <c r="F21" s="21">
        <f t="shared" ref="F21:F50" si="1">ROUND($D21*$F$9,2)</f>
        <v>2186.54</v>
      </c>
      <c r="G21" s="21">
        <f t="shared" ref="G21:G50" si="2">ROUND($D21*$G$9,2)</f>
        <v>2902.37</v>
      </c>
      <c r="H21" s="22">
        <f t="shared" ref="H21:H50" si="3">ROUND($D21*$H$9,2)</f>
        <v>3344.88</v>
      </c>
      <c r="I21" s="15"/>
      <c r="J21" s="36"/>
      <c r="K21" s="12"/>
      <c r="L21" s="12"/>
      <c r="M21" s="12"/>
      <c r="N21" s="12"/>
      <c r="O21" s="12"/>
      <c r="P21" s="12"/>
      <c r="Q21" s="12"/>
    </row>
    <row r="22" spans="1:17" ht="19.5" customHeight="1" x14ac:dyDescent="0.25">
      <c r="A22" s="25"/>
      <c r="B22" s="26" t="s">
        <v>34</v>
      </c>
      <c r="C22" s="41">
        <v>0.66646484106233661</v>
      </c>
      <c r="D22" s="24">
        <v>1452.96</v>
      </c>
      <c r="E22" s="21">
        <f t="shared" si="0"/>
        <v>2034.14</v>
      </c>
      <c r="F22" s="21">
        <f t="shared" si="1"/>
        <v>2440.9699999999998</v>
      </c>
      <c r="G22" s="21">
        <f t="shared" si="2"/>
        <v>3240.1</v>
      </c>
      <c r="H22" s="22">
        <f t="shared" si="3"/>
        <v>3734.11</v>
      </c>
      <c r="I22" s="15"/>
      <c r="J22" s="36"/>
      <c r="K22" s="12"/>
      <c r="L22" s="12"/>
      <c r="M22" s="12"/>
      <c r="N22" s="12"/>
      <c r="O22" s="12"/>
      <c r="P22" s="12"/>
      <c r="Q22" s="12"/>
    </row>
    <row r="23" spans="1:17" ht="19.5" customHeight="1" x14ac:dyDescent="0.25">
      <c r="A23" s="25"/>
      <c r="B23" s="26" t="s">
        <v>35</v>
      </c>
      <c r="C23" s="41">
        <v>0.72723728269345445</v>
      </c>
      <c r="D23" s="24">
        <v>1585.45</v>
      </c>
      <c r="E23" s="21">
        <f>ROUND($D23*$E$9,2)</f>
        <v>2219.63</v>
      </c>
      <c r="F23" s="21">
        <f>ROUND($D23*$F$9,2)</f>
        <v>2663.56</v>
      </c>
      <c r="G23" s="21">
        <f>ROUND($D23*$G$9,2)</f>
        <v>3535.55</v>
      </c>
      <c r="H23" s="22">
        <f>ROUND($D23*$H$9,2)</f>
        <v>4074.61</v>
      </c>
      <c r="I23" s="15"/>
      <c r="J23" s="36"/>
      <c r="K23" s="12"/>
      <c r="L23" s="12"/>
      <c r="M23" s="12"/>
      <c r="N23" s="12"/>
      <c r="O23" s="12"/>
      <c r="P23" s="12"/>
      <c r="Q23" s="12"/>
    </row>
    <row r="24" spans="1:17" ht="42" customHeight="1" x14ac:dyDescent="0.25">
      <c r="A24" s="25"/>
      <c r="B24" s="26" t="s">
        <v>57</v>
      </c>
      <c r="C24" s="41">
        <v>0.518788128984909</v>
      </c>
      <c r="D24" s="24">
        <v>1131.01</v>
      </c>
      <c r="E24" s="21">
        <f t="shared" si="0"/>
        <v>1583.41</v>
      </c>
      <c r="F24" s="21">
        <f t="shared" si="1"/>
        <v>1900.1</v>
      </c>
      <c r="G24" s="21">
        <f t="shared" si="2"/>
        <v>2522.15</v>
      </c>
      <c r="H24" s="22">
        <f t="shared" si="3"/>
        <v>2906.7</v>
      </c>
      <c r="I24" s="15"/>
      <c r="J24" s="36"/>
      <c r="K24" s="12"/>
      <c r="L24" s="12"/>
      <c r="M24" s="12"/>
      <c r="N24" s="12"/>
      <c r="O24" s="12"/>
      <c r="P24" s="12"/>
      <c r="Q24" s="12"/>
    </row>
    <row r="25" spans="1:17" ht="31.15" customHeight="1" x14ac:dyDescent="0.25">
      <c r="A25" s="25"/>
      <c r="B25" s="26" t="s">
        <v>58</v>
      </c>
      <c r="C25" s="41">
        <v>0.78690427044630984</v>
      </c>
      <c r="D25" s="24">
        <v>1715.53</v>
      </c>
      <c r="E25" s="21">
        <f t="shared" si="0"/>
        <v>2401.7399999999998</v>
      </c>
      <c r="F25" s="21">
        <f t="shared" si="1"/>
        <v>2882.09</v>
      </c>
      <c r="G25" s="21">
        <f t="shared" si="2"/>
        <v>3825.63</v>
      </c>
      <c r="H25" s="22">
        <f t="shared" si="3"/>
        <v>4408.91</v>
      </c>
      <c r="I25" s="15"/>
      <c r="J25" s="36"/>
      <c r="K25" s="12"/>
      <c r="L25" s="12"/>
      <c r="M25" s="12"/>
      <c r="N25" s="12"/>
      <c r="O25" s="12"/>
      <c r="P25" s="12"/>
      <c r="Q25" s="12"/>
    </row>
    <row r="26" spans="1:17" ht="31.15" customHeight="1" x14ac:dyDescent="0.25">
      <c r="A26" s="25"/>
      <c r="B26" s="26" t="s">
        <v>59</v>
      </c>
      <c r="C26" s="41">
        <v>0.57956057061602684</v>
      </c>
      <c r="D26" s="24">
        <v>1263.5</v>
      </c>
      <c r="E26" s="21">
        <f t="shared" si="0"/>
        <v>1768.9</v>
      </c>
      <c r="F26" s="21">
        <f t="shared" si="1"/>
        <v>2122.6799999999998</v>
      </c>
      <c r="G26" s="21">
        <f t="shared" si="2"/>
        <v>2817.61</v>
      </c>
      <c r="H26" s="22">
        <f t="shared" si="3"/>
        <v>3247.2</v>
      </c>
      <c r="I26" s="15"/>
      <c r="J26" s="36"/>
      <c r="K26" s="12"/>
      <c r="L26" s="12"/>
      <c r="M26" s="12"/>
      <c r="N26" s="12"/>
      <c r="O26" s="12"/>
      <c r="P26" s="12"/>
      <c r="Q26" s="12"/>
    </row>
    <row r="27" spans="1:17" ht="28.15" customHeight="1" x14ac:dyDescent="0.25">
      <c r="A27" s="25"/>
      <c r="B27" s="26" t="s">
        <v>60</v>
      </c>
      <c r="C27" s="41">
        <v>0.84767212513187473</v>
      </c>
      <c r="D27" s="24">
        <v>1848.01</v>
      </c>
      <c r="E27" s="21">
        <f t="shared" si="0"/>
        <v>2587.21</v>
      </c>
      <c r="F27" s="21">
        <f t="shared" si="1"/>
        <v>3104.66</v>
      </c>
      <c r="G27" s="21">
        <f t="shared" si="2"/>
        <v>4121.0600000000004</v>
      </c>
      <c r="H27" s="22">
        <f t="shared" si="3"/>
        <v>4749.3900000000003</v>
      </c>
      <c r="I27" s="15"/>
      <c r="J27" s="36"/>
      <c r="K27" s="12"/>
      <c r="L27" s="12"/>
      <c r="M27" s="12"/>
      <c r="N27" s="12"/>
      <c r="O27" s="12"/>
      <c r="P27" s="12"/>
      <c r="Q27" s="12"/>
    </row>
    <row r="28" spans="1:17" ht="28.15" customHeight="1" x14ac:dyDescent="0.25">
      <c r="A28" s="25"/>
      <c r="B28" s="26" t="s">
        <v>36</v>
      </c>
      <c r="C28" s="41">
        <v>0.69789459199119308</v>
      </c>
      <c r="D28" s="24">
        <v>1521.48</v>
      </c>
      <c r="E28" s="21">
        <f t="shared" si="0"/>
        <v>2130.0700000000002</v>
      </c>
      <c r="F28" s="21">
        <f t="shared" si="1"/>
        <v>2556.09</v>
      </c>
      <c r="G28" s="21">
        <f t="shared" si="2"/>
        <v>3392.9</v>
      </c>
      <c r="H28" s="22">
        <f t="shared" si="3"/>
        <v>3910.2</v>
      </c>
      <c r="I28" s="15"/>
      <c r="J28" s="36"/>
      <c r="K28" s="12"/>
      <c r="L28" s="12"/>
      <c r="M28" s="12"/>
      <c r="N28" s="12"/>
      <c r="O28" s="12"/>
      <c r="P28" s="12"/>
      <c r="Q28" s="12"/>
    </row>
    <row r="29" spans="1:17" ht="21.6" customHeight="1" x14ac:dyDescent="0.25">
      <c r="A29" s="25"/>
      <c r="B29" s="26" t="s">
        <v>61</v>
      </c>
      <c r="C29" s="41">
        <v>0.74453465437365263</v>
      </c>
      <c r="D29" s="24">
        <v>1623.16</v>
      </c>
      <c r="E29" s="21">
        <f t="shared" si="0"/>
        <v>2272.42</v>
      </c>
      <c r="F29" s="21">
        <f t="shared" si="1"/>
        <v>2726.91</v>
      </c>
      <c r="G29" s="21">
        <f t="shared" si="2"/>
        <v>3619.65</v>
      </c>
      <c r="H29" s="22">
        <f t="shared" si="3"/>
        <v>4171.5200000000004</v>
      </c>
      <c r="I29" s="15"/>
      <c r="J29" s="36"/>
      <c r="K29" s="12"/>
      <c r="L29" s="12"/>
      <c r="M29" s="12"/>
      <c r="N29" s="12"/>
      <c r="O29" s="12"/>
      <c r="P29" s="12"/>
      <c r="Q29" s="12"/>
    </row>
    <row r="30" spans="1:17" ht="21.6" customHeight="1" x14ac:dyDescent="0.25">
      <c r="A30" s="25"/>
      <c r="B30" s="26" t="s">
        <v>62</v>
      </c>
      <c r="C30" s="41">
        <v>1.0126462088895005</v>
      </c>
      <c r="D30" s="24">
        <v>2207.67</v>
      </c>
      <c r="E30" s="21">
        <f t="shared" si="0"/>
        <v>3090.74</v>
      </c>
      <c r="F30" s="21">
        <f t="shared" si="1"/>
        <v>3708.89</v>
      </c>
      <c r="G30" s="21">
        <f t="shared" si="2"/>
        <v>4923.1000000000004</v>
      </c>
      <c r="H30" s="22">
        <f t="shared" si="3"/>
        <v>5673.71</v>
      </c>
      <c r="I30" s="15"/>
      <c r="J30" s="36"/>
      <c r="K30" s="12"/>
      <c r="L30" s="12"/>
      <c r="M30" s="12"/>
      <c r="N30" s="12"/>
      <c r="O30" s="12"/>
      <c r="P30" s="12"/>
      <c r="Q30" s="12"/>
    </row>
    <row r="31" spans="1:17" ht="30" customHeight="1" x14ac:dyDescent="0.25">
      <c r="A31" s="25"/>
      <c r="B31" s="26" t="s">
        <v>63</v>
      </c>
      <c r="C31" s="41">
        <v>0.80530709600477046</v>
      </c>
      <c r="D31" s="24">
        <v>1755.65</v>
      </c>
      <c r="E31" s="21">
        <f t="shared" si="0"/>
        <v>2457.91</v>
      </c>
      <c r="F31" s="21">
        <f t="shared" si="1"/>
        <v>2949.49</v>
      </c>
      <c r="G31" s="21">
        <f t="shared" si="2"/>
        <v>3915.1</v>
      </c>
      <c r="H31" s="22">
        <f t="shared" si="3"/>
        <v>4512.0200000000004</v>
      </c>
      <c r="I31" s="15"/>
      <c r="J31" s="36"/>
      <c r="K31" s="12"/>
      <c r="L31" s="12"/>
      <c r="M31" s="12"/>
      <c r="N31" s="12"/>
      <c r="O31" s="12"/>
      <c r="P31" s="12"/>
      <c r="Q31" s="12"/>
    </row>
    <row r="32" spans="1:17" ht="27.6" customHeight="1" x14ac:dyDescent="0.25">
      <c r="A32" s="25"/>
      <c r="B32" s="26" t="s">
        <v>64</v>
      </c>
      <c r="C32" s="41">
        <v>1.0734186505206182</v>
      </c>
      <c r="D32" s="24">
        <v>2340.16</v>
      </c>
      <c r="E32" s="21">
        <f t="shared" si="0"/>
        <v>3276.22</v>
      </c>
      <c r="F32" s="21">
        <f t="shared" si="1"/>
        <v>3931.47</v>
      </c>
      <c r="G32" s="21">
        <f t="shared" si="2"/>
        <v>5218.5600000000004</v>
      </c>
      <c r="H32" s="22">
        <f t="shared" si="3"/>
        <v>6014.21</v>
      </c>
      <c r="I32" s="15"/>
      <c r="J32" s="36"/>
      <c r="K32" s="12"/>
      <c r="L32" s="12"/>
      <c r="M32" s="12"/>
      <c r="N32" s="12"/>
      <c r="O32" s="12"/>
      <c r="P32" s="12"/>
      <c r="Q32" s="12"/>
    </row>
    <row r="33" spans="1:17" ht="31.15" customHeight="1" x14ac:dyDescent="0.25">
      <c r="A33" s="25"/>
      <c r="B33" s="26" t="s">
        <v>37</v>
      </c>
      <c r="C33" s="41">
        <v>1.4501811843493417</v>
      </c>
      <c r="D33" s="24">
        <v>3161.54</v>
      </c>
      <c r="E33" s="21">
        <f t="shared" si="0"/>
        <v>4426.16</v>
      </c>
      <c r="F33" s="21">
        <f t="shared" si="1"/>
        <v>5311.39</v>
      </c>
      <c r="G33" s="21">
        <f t="shared" si="2"/>
        <v>7050.23</v>
      </c>
      <c r="H33" s="22">
        <f t="shared" si="3"/>
        <v>8125.16</v>
      </c>
      <c r="I33" s="15"/>
      <c r="J33" s="36"/>
      <c r="K33" s="12"/>
      <c r="L33" s="12"/>
      <c r="M33" s="12"/>
      <c r="N33" s="12"/>
      <c r="O33" s="12"/>
      <c r="P33" s="12"/>
      <c r="Q33" s="12"/>
    </row>
    <row r="34" spans="1:17" ht="31.15" customHeight="1" x14ac:dyDescent="0.25">
      <c r="A34" s="25"/>
      <c r="B34" s="26" t="s">
        <v>65</v>
      </c>
      <c r="C34" s="41">
        <v>0.98440897206550171</v>
      </c>
      <c r="D34" s="24">
        <v>2146.11</v>
      </c>
      <c r="E34" s="21">
        <f t="shared" si="0"/>
        <v>3004.55</v>
      </c>
      <c r="F34" s="21">
        <f t="shared" si="1"/>
        <v>3605.46</v>
      </c>
      <c r="G34" s="21">
        <f t="shared" si="2"/>
        <v>4785.83</v>
      </c>
      <c r="H34" s="22">
        <f t="shared" si="3"/>
        <v>5515.5</v>
      </c>
      <c r="I34" s="15"/>
      <c r="J34" s="36"/>
      <c r="K34" s="12"/>
      <c r="L34" s="12"/>
      <c r="M34" s="12"/>
      <c r="N34" s="12"/>
      <c r="O34" s="12"/>
      <c r="P34" s="12"/>
      <c r="Q34" s="12"/>
    </row>
    <row r="35" spans="1:17" ht="32.450000000000003" customHeight="1" x14ac:dyDescent="0.25">
      <c r="A35" s="25"/>
      <c r="B35" s="26" t="s">
        <v>66</v>
      </c>
      <c r="C35" s="41">
        <v>1.2525251135269024</v>
      </c>
      <c r="D35" s="24">
        <v>2730.63</v>
      </c>
      <c r="E35" s="21">
        <f t="shared" si="0"/>
        <v>3822.88</v>
      </c>
      <c r="F35" s="21">
        <f t="shared" si="1"/>
        <v>4587.46</v>
      </c>
      <c r="G35" s="21">
        <f t="shared" si="2"/>
        <v>6089.3</v>
      </c>
      <c r="H35" s="22">
        <f t="shared" si="3"/>
        <v>7017.72</v>
      </c>
      <c r="I35" s="15"/>
      <c r="J35" s="36"/>
      <c r="K35" s="12"/>
      <c r="L35" s="12"/>
      <c r="M35" s="12"/>
      <c r="N35" s="12"/>
      <c r="O35" s="12"/>
      <c r="P35" s="12"/>
      <c r="Q35" s="12"/>
    </row>
    <row r="36" spans="1:17" ht="29.45" customHeight="1" x14ac:dyDescent="0.25">
      <c r="A36" s="25"/>
      <c r="B36" s="26" t="s">
        <v>38</v>
      </c>
      <c r="C36" s="41">
        <v>1.0070501353148937</v>
      </c>
      <c r="D36" s="24">
        <v>2195.4699999999998</v>
      </c>
      <c r="E36" s="21">
        <f t="shared" si="0"/>
        <v>3073.66</v>
      </c>
      <c r="F36" s="21">
        <f t="shared" si="1"/>
        <v>3688.39</v>
      </c>
      <c r="G36" s="21">
        <f t="shared" si="2"/>
        <v>4895.8999999999996</v>
      </c>
      <c r="H36" s="22">
        <f t="shared" si="3"/>
        <v>5642.36</v>
      </c>
      <c r="I36" s="15"/>
      <c r="J36" s="36"/>
      <c r="K36" s="12"/>
      <c r="L36" s="12"/>
      <c r="M36" s="12"/>
      <c r="N36" s="12"/>
      <c r="O36" s="12"/>
      <c r="P36" s="12"/>
      <c r="Q36" s="12"/>
    </row>
    <row r="37" spans="1:17" ht="33.6" customHeight="1" x14ac:dyDescent="0.25">
      <c r="A37" s="25"/>
      <c r="B37" s="26" t="s">
        <v>39</v>
      </c>
      <c r="C37" s="41">
        <v>1.0678179900004587</v>
      </c>
      <c r="D37" s="24">
        <v>2327.9499999999998</v>
      </c>
      <c r="E37" s="21">
        <f t="shared" si="0"/>
        <v>3259.13</v>
      </c>
      <c r="F37" s="21">
        <f t="shared" si="1"/>
        <v>3910.96</v>
      </c>
      <c r="G37" s="21">
        <f t="shared" si="2"/>
        <v>5191.33</v>
      </c>
      <c r="H37" s="22">
        <f t="shared" si="3"/>
        <v>5982.83</v>
      </c>
      <c r="I37" s="15"/>
      <c r="J37" s="36"/>
    </row>
    <row r="38" spans="1:17" ht="23.45" customHeight="1" x14ac:dyDescent="0.25">
      <c r="A38" s="25"/>
      <c r="B38" s="26" t="s">
        <v>40</v>
      </c>
      <c r="C38" s="41">
        <v>1.1372872803999818</v>
      </c>
      <c r="D38" s="24">
        <v>2479.4</v>
      </c>
      <c r="E38" s="21">
        <f t="shared" si="0"/>
        <v>3471.16</v>
      </c>
      <c r="F38" s="21">
        <f t="shared" si="1"/>
        <v>4165.3900000000003</v>
      </c>
      <c r="G38" s="21">
        <f t="shared" si="2"/>
        <v>5529.06</v>
      </c>
      <c r="H38" s="22">
        <f t="shared" si="3"/>
        <v>6372.06</v>
      </c>
      <c r="I38" s="15"/>
      <c r="J38" s="36"/>
    </row>
    <row r="39" spans="1:17" ht="42" customHeight="1" x14ac:dyDescent="0.25">
      <c r="A39" s="25"/>
      <c r="B39" s="26" t="s">
        <v>67</v>
      </c>
      <c r="C39" s="41">
        <v>0.78690427044630984</v>
      </c>
      <c r="D39" s="24">
        <v>1715.53</v>
      </c>
      <c r="E39" s="21">
        <f t="shared" si="0"/>
        <v>2401.7399999999998</v>
      </c>
      <c r="F39" s="21">
        <f t="shared" si="1"/>
        <v>2882.09</v>
      </c>
      <c r="G39" s="21">
        <f t="shared" si="2"/>
        <v>3825.63</v>
      </c>
      <c r="H39" s="22">
        <f t="shared" si="3"/>
        <v>4408.91</v>
      </c>
      <c r="I39" s="15"/>
      <c r="J39" s="36"/>
    </row>
    <row r="40" spans="1:17" ht="24" customHeight="1" x14ac:dyDescent="0.25">
      <c r="A40" s="25"/>
      <c r="B40" s="26" t="s">
        <v>41</v>
      </c>
      <c r="C40" s="41">
        <v>1.1980597220310996</v>
      </c>
      <c r="D40" s="24">
        <v>2611.89</v>
      </c>
      <c r="E40" s="21">
        <f t="shared" si="0"/>
        <v>3656.65</v>
      </c>
      <c r="F40" s="21">
        <f t="shared" si="1"/>
        <v>4387.9799999999996</v>
      </c>
      <c r="G40" s="21">
        <f t="shared" si="2"/>
        <v>5824.51</v>
      </c>
      <c r="H40" s="22">
        <f t="shared" si="3"/>
        <v>6712.56</v>
      </c>
      <c r="I40" s="15"/>
      <c r="J40" s="36"/>
    </row>
    <row r="41" spans="1:17" ht="24" customHeight="1" x14ac:dyDescent="0.25">
      <c r="A41" s="25"/>
      <c r="B41" s="26" t="s">
        <v>68</v>
      </c>
      <c r="C41" s="41">
        <v>1.0550112380166048</v>
      </c>
      <c r="D41" s="24">
        <v>2300.0300000000002</v>
      </c>
      <c r="E41" s="21">
        <f t="shared" si="0"/>
        <v>3220.04</v>
      </c>
      <c r="F41" s="21">
        <f t="shared" si="1"/>
        <v>3864.05</v>
      </c>
      <c r="G41" s="21">
        <f t="shared" si="2"/>
        <v>5129.07</v>
      </c>
      <c r="H41" s="22">
        <f t="shared" si="3"/>
        <v>5911.08</v>
      </c>
      <c r="I41" s="15"/>
      <c r="J41" s="36"/>
    </row>
    <row r="42" spans="1:17" ht="28.15" customHeight="1" x14ac:dyDescent="0.25">
      <c r="A42" s="25"/>
      <c r="B42" s="26" t="s">
        <v>69</v>
      </c>
      <c r="C42" s="41">
        <v>0.84767212513187473</v>
      </c>
      <c r="D42" s="24">
        <v>1848.01</v>
      </c>
      <c r="E42" s="21">
        <f t="shared" si="0"/>
        <v>2587.21</v>
      </c>
      <c r="F42" s="21">
        <f t="shared" si="1"/>
        <v>3104.66</v>
      </c>
      <c r="G42" s="21">
        <f t="shared" si="2"/>
        <v>4121.0600000000004</v>
      </c>
      <c r="H42" s="22">
        <f t="shared" si="3"/>
        <v>4749.3900000000003</v>
      </c>
      <c r="I42" s="15"/>
      <c r="J42" s="36"/>
    </row>
    <row r="43" spans="1:17" ht="31.9" customHeight="1" x14ac:dyDescent="0.25">
      <c r="A43" s="25"/>
      <c r="B43" s="26" t="s">
        <v>42</v>
      </c>
      <c r="C43" s="41">
        <v>1.2577267097839548</v>
      </c>
      <c r="D43" s="24">
        <v>2741.97</v>
      </c>
      <c r="E43" s="21">
        <f t="shared" si="0"/>
        <v>3838.76</v>
      </c>
      <c r="F43" s="21">
        <f t="shared" si="1"/>
        <v>4606.51</v>
      </c>
      <c r="G43" s="21">
        <f t="shared" si="2"/>
        <v>6114.59</v>
      </c>
      <c r="H43" s="22">
        <f t="shared" si="3"/>
        <v>7046.86</v>
      </c>
      <c r="I43" s="15"/>
      <c r="J43" s="36"/>
    </row>
    <row r="44" spans="1:17" ht="31.9" customHeight="1" x14ac:dyDescent="0.25">
      <c r="A44" s="25"/>
      <c r="B44" s="26" t="s">
        <v>70</v>
      </c>
      <c r="C44" s="41">
        <v>1.1157836796477225</v>
      </c>
      <c r="D44" s="24">
        <v>2432.52</v>
      </c>
      <c r="E44" s="21">
        <f t="shared" si="0"/>
        <v>3405.53</v>
      </c>
      <c r="F44" s="21">
        <f t="shared" si="1"/>
        <v>4086.63</v>
      </c>
      <c r="G44" s="21">
        <f t="shared" si="2"/>
        <v>5424.52</v>
      </c>
      <c r="H44" s="22">
        <f t="shared" si="3"/>
        <v>6251.58</v>
      </c>
      <c r="I44" s="15"/>
      <c r="J44" s="36"/>
    </row>
    <row r="45" spans="1:17" ht="27.6" customHeight="1" x14ac:dyDescent="0.25">
      <c r="A45" s="25"/>
      <c r="B45" s="26" t="s">
        <v>71</v>
      </c>
      <c r="C45" s="41">
        <v>1.0126462088895005</v>
      </c>
      <c r="D45" s="24">
        <v>2207.67</v>
      </c>
      <c r="E45" s="21">
        <f t="shared" si="0"/>
        <v>3090.74</v>
      </c>
      <c r="F45" s="21">
        <f t="shared" si="1"/>
        <v>3708.89</v>
      </c>
      <c r="G45" s="21">
        <f t="shared" si="2"/>
        <v>4923.1000000000004</v>
      </c>
      <c r="H45" s="22">
        <f t="shared" si="3"/>
        <v>5673.71</v>
      </c>
      <c r="I45" s="15"/>
      <c r="J45" s="36"/>
    </row>
    <row r="46" spans="1:17" ht="27.6" customHeight="1" x14ac:dyDescent="0.25">
      <c r="A46" s="25"/>
      <c r="B46" s="26" t="s">
        <v>72</v>
      </c>
      <c r="C46" s="41">
        <v>1.2807623503509014</v>
      </c>
      <c r="D46" s="24">
        <v>2792.19</v>
      </c>
      <c r="E46" s="21">
        <f t="shared" si="0"/>
        <v>3909.07</v>
      </c>
      <c r="F46" s="21">
        <f t="shared" si="1"/>
        <v>4690.88</v>
      </c>
      <c r="G46" s="21">
        <f t="shared" si="2"/>
        <v>6226.58</v>
      </c>
      <c r="H46" s="22">
        <f t="shared" si="3"/>
        <v>7175.93</v>
      </c>
      <c r="I46" s="15"/>
      <c r="J46" s="36"/>
    </row>
    <row r="47" spans="1:17" ht="28.9" customHeight="1" x14ac:dyDescent="0.25">
      <c r="A47" s="25"/>
      <c r="B47" s="26" t="s">
        <v>43</v>
      </c>
      <c r="C47" s="41">
        <v>1.7419017476262557</v>
      </c>
      <c r="D47" s="24">
        <v>3797.52</v>
      </c>
      <c r="E47" s="21">
        <f t="shared" si="0"/>
        <v>5316.53</v>
      </c>
      <c r="F47" s="21">
        <f t="shared" si="1"/>
        <v>6379.83</v>
      </c>
      <c r="G47" s="21">
        <f t="shared" si="2"/>
        <v>8468.4699999999993</v>
      </c>
      <c r="H47" s="22">
        <f t="shared" si="3"/>
        <v>9759.6299999999992</v>
      </c>
      <c r="I47" s="15"/>
      <c r="J47" s="36"/>
    </row>
    <row r="48" spans="1:17" ht="34.15" customHeight="1" x14ac:dyDescent="0.25">
      <c r="A48" s="25"/>
      <c r="B48" s="26" t="s">
        <v>73</v>
      </c>
      <c r="C48" s="41">
        <v>1.2399706435484612</v>
      </c>
      <c r="D48" s="24">
        <v>2703.26</v>
      </c>
      <c r="E48" s="21">
        <f t="shared" si="0"/>
        <v>3784.56</v>
      </c>
      <c r="F48" s="21">
        <f t="shared" si="1"/>
        <v>4541.4799999999996</v>
      </c>
      <c r="G48" s="21">
        <f t="shared" si="2"/>
        <v>6028.27</v>
      </c>
      <c r="H48" s="22">
        <f t="shared" si="3"/>
        <v>6947.38</v>
      </c>
      <c r="I48" s="15"/>
      <c r="J48" s="36"/>
    </row>
    <row r="49" spans="1:17" ht="33.6" customHeight="1" x14ac:dyDescent="0.25">
      <c r="A49" s="25"/>
      <c r="B49" s="26" t="s">
        <v>74</v>
      </c>
      <c r="C49" s="41">
        <v>1.5080776111187562</v>
      </c>
      <c r="D49" s="24">
        <v>3287.76</v>
      </c>
      <c r="E49" s="21">
        <f t="shared" si="0"/>
        <v>4602.8599999999997</v>
      </c>
      <c r="F49" s="21">
        <f t="shared" si="1"/>
        <v>5523.44</v>
      </c>
      <c r="G49" s="21">
        <f t="shared" si="2"/>
        <v>7331.7</v>
      </c>
      <c r="H49" s="22">
        <f t="shared" si="3"/>
        <v>8449.5400000000009</v>
      </c>
      <c r="I49" s="15"/>
      <c r="J49" s="36"/>
    </row>
    <row r="50" spans="1:17" ht="31.15" customHeight="1" x14ac:dyDescent="0.25">
      <c r="A50" s="25"/>
      <c r="B50" s="26" t="s">
        <v>44</v>
      </c>
      <c r="C50" s="41">
        <v>1.7107930828861062</v>
      </c>
      <c r="D50" s="24">
        <v>3729.7</v>
      </c>
      <c r="E50" s="21">
        <f t="shared" si="0"/>
        <v>5221.58</v>
      </c>
      <c r="F50" s="21">
        <f t="shared" si="1"/>
        <v>6265.9</v>
      </c>
      <c r="G50" s="21">
        <f t="shared" si="2"/>
        <v>8317.23</v>
      </c>
      <c r="H50" s="22">
        <f t="shared" si="3"/>
        <v>9585.33</v>
      </c>
      <c r="I50" s="16"/>
      <c r="J50" s="36"/>
    </row>
    <row r="51" spans="1:17" ht="34.9" customHeight="1" x14ac:dyDescent="0.25">
      <c r="A51" s="23" t="s">
        <v>27</v>
      </c>
      <c r="B51" s="83" t="s">
        <v>97</v>
      </c>
      <c r="C51" s="84"/>
      <c r="D51" s="84"/>
      <c r="E51" s="84"/>
      <c r="F51" s="84"/>
      <c r="G51" s="84"/>
      <c r="H51" s="85"/>
      <c r="I51" s="12"/>
      <c r="J51" s="36"/>
      <c r="K51" s="12"/>
      <c r="L51" s="12"/>
      <c r="M51" s="12"/>
      <c r="N51" s="12"/>
      <c r="O51" s="12"/>
      <c r="P51" s="12"/>
      <c r="Q51" s="12"/>
    </row>
    <row r="52" spans="1:17" ht="19.5" customHeight="1" x14ac:dyDescent="0.25">
      <c r="A52" s="25"/>
      <c r="B52" s="26" t="s">
        <v>32</v>
      </c>
      <c r="C52" s="41">
        <v>0.56390991238933996</v>
      </c>
      <c r="D52" s="24">
        <v>1229.3800000000001</v>
      </c>
      <c r="E52" s="21">
        <f>ROUND($D52*$E$9,2)</f>
        <v>1721.13</v>
      </c>
      <c r="F52" s="21">
        <f>ROUND($D52*$F$9,2)</f>
        <v>2065.36</v>
      </c>
      <c r="G52" s="21">
        <f>ROUND($D52*$G$9,2)</f>
        <v>2741.52</v>
      </c>
      <c r="H52" s="22">
        <f>ROUND($D52*$H$9,2)</f>
        <v>3159.51</v>
      </c>
      <c r="I52" s="15"/>
      <c r="J52" s="36"/>
      <c r="K52" s="36"/>
      <c r="L52" s="12"/>
      <c r="M52" s="12"/>
      <c r="N52" s="12"/>
      <c r="O52" s="12"/>
      <c r="P52" s="12"/>
      <c r="Q52" s="12"/>
    </row>
    <row r="53" spans="1:17" ht="19.5" customHeight="1" x14ac:dyDescent="0.25">
      <c r="A53" s="25"/>
      <c r="B53" s="26" t="s">
        <v>33</v>
      </c>
      <c r="C53" s="41">
        <v>0.62781982477867992</v>
      </c>
      <c r="D53" s="24">
        <v>1368.71</v>
      </c>
      <c r="E53" s="21">
        <f t="shared" ref="E53:E82" si="4">ROUND($D53*$E$9,2)</f>
        <v>1916.19</v>
      </c>
      <c r="F53" s="21">
        <f t="shared" ref="F53:F82" si="5">ROUND($D53*$F$9,2)</f>
        <v>2299.4299999999998</v>
      </c>
      <c r="G53" s="21">
        <f t="shared" ref="G53:G82" si="6">ROUND($D53*$G$9,2)</f>
        <v>3052.22</v>
      </c>
      <c r="H53" s="22">
        <f t="shared" ref="H53:H82" si="7">ROUND($D53*$H$9,2)</f>
        <v>3517.58</v>
      </c>
      <c r="I53" s="15"/>
      <c r="J53" s="36"/>
      <c r="K53" s="36"/>
      <c r="L53" s="12"/>
      <c r="M53" s="12"/>
      <c r="N53" s="12"/>
      <c r="O53" s="12"/>
      <c r="P53" s="12"/>
      <c r="Q53" s="12"/>
    </row>
    <row r="54" spans="1:17" ht="19.5" customHeight="1" x14ac:dyDescent="0.25">
      <c r="A54" s="25"/>
      <c r="B54" s="26" t="s">
        <v>34</v>
      </c>
      <c r="C54" s="41">
        <v>0.70087151965506178</v>
      </c>
      <c r="D54" s="24">
        <v>1527.97</v>
      </c>
      <c r="E54" s="21">
        <f t="shared" si="4"/>
        <v>2139.16</v>
      </c>
      <c r="F54" s="21">
        <f t="shared" si="5"/>
        <v>2566.9899999999998</v>
      </c>
      <c r="G54" s="21">
        <f t="shared" si="6"/>
        <v>3407.37</v>
      </c>
      <c r="H54" s="22">
        <f t="shared" si="7"/>
        <v>3926.88</v>
      </c>
      <c r="I54" s="15"/>
      <c r="J54" s="36"/>
      <c r="K54" s="36"/>
      <c r="L54" s="12"/>
      <c r="M54" s="12"/>
      <c r="N54" s="12"/>
      <c r="O54" s="12"/>
      <c r="P54" s="12"/>
      <c r="Q54" s="12"/>
    </row>
    <row r="55" spans="1:17" ht="19.5" customHeight="1" x14ac:dyDescent="0.25">
      <c r="A55" s="25"/>
      <c r="B55" s="26" t="s">
        <v>35</v>
      </c>
      <c r="C55" s="41">
        <v>0.76478143204440163</v>
      </c>
      <c r="D55" s="24">
        <v>1667.3</v>
      </c>
      <c r="E55" s="21">
        <f>ROUND($D55*$E$9,2)</f>
        <v>2334.2199999999998</v>
      </c>
      <c r="F55" s="21">
        <f>ROUND($D55*$F$9,2)</f>
        <v>2801.06</v>
      </c>
      <c r="G55" s="21">
        <f>ROUND($D55*$G$9,2)</f>
        <v>3718.08</v>
      </c>
      <c r="H55" s="22">
        <f>ROUND($D55*$H$9,2)</f>
        <v>4284.96</v>
      </c>
      <c r="I55" s="15"/>
      <c r="J55" s="36"/>
      <c r="K55" s="36"/>
      <c r="L55" s="12"/>
      <c r="M55" s="12"/>
      <c r="N55" s="12"/>
      <c r="O55" s="12"/>
      <c r="P55" s="12"/>
      <c r="Q55" s="12"/>
    </row>
    <row r="56" spans="1:17" ht="43.9" customHeight="1" x14ac:dyDescent="0.25">
      <c r="A56" s="25"/>
      <c r="B56" s="26" t="s">
        <v>57</v>
      </c>
      <c r="C56" s="41">
        <v>0.54557130406862075</v>
      </c>
      <c r="D56" s="24">
        <v>1189.4000000000001</v>
      </c>
      <c r="E56" s="21">
        <f t="shared" si="4"/>
        <v>1665.16</v>
      </c>
      <c r="F56" s="21">
        <f t="shared" si="5"/>
        <v>1998.19</v>
      </c>
      <c r="G56" s="21">
        <f t="shared" si="6"/>
        <v>2652.36</v>
      </c>
      <c r="H56" s="22">
        <f t="shared" si="7"/>
        <v>3056.76</v>
      </c>
      <c r="I56" s="15"/>
      <c r="J56" s="36"/>
      <c r="K56" s="36"/>
      <c r="L56" s="12"/>
      <c r="M56" s="12"/>
      <c r="N56" s="12"/>
      <c r="O56" s="12"/>
      <c r="P56" s="12"/>
      <c r="Q56" s="12"/>
    </row>
    <row r="57" spans="1:17" ht="31.15" customHeight="1" x14ac:dyDescent="0.25">
      <c r="A57" s="25"/>
      <c r="B57" s="26" t="s">
        <v>58</v>
      </c>
      <c r="C57" s="41">
        <v>0.82753084720884362</v>
      </c>
      <c r="D57" s="24">
        <v>1804.1</v>
      </c>
      <c r="E57" s="21">
        <f t="shared" si="4"/>
        <v>2525.7399999999998</v>
      </c>
      <c r="F57" s="21">
        <f t="shared" si="5"/>
        <v>3030.89</v>
      </c>
      <c r="G57" s="21">
        <f t="shared" si="6"/>
        <v>4023.14</v>
      </c>
      <c r="H57" s="22">
        <f t="shared" si="7"/>
        <v>4636.54</v>
      </c>
      <c r="I57" s="15"/>
      <c r="J57" s="36"/>
      <c r="K57" s="36"/>
      <c r="L57" s="12"/>
      <c r="M57" s="12"/>
      <c r="N57" s="12"/>
      <c r="O57" s="12"/>
      <c r="P57" s="12"/>
      <c r="Q57" s="12"/>
    </row>
    <row r="58" spans="1:17" ht="31.15" customHeight="1" x14ac:dyDescent="0.25">
      <c r="A58" s="25"/>
      <c r="B58" s="26" t="s">
        <v>59</v>
      </c>
      <c r="C58" s="41">
        <v>0.60948121645796072</v>
      </c>
      <c r="D58" s="24">
        <v>1328.73</v>
      </c>
      <c r="E58" s="21">
        <f t="shared" si="4"/>
        <v>1860.22</v>
      </c>
      <c r="F58" s="21">
        <f t="shared" si="5"/>
        <v>2232.27</v>
      </c>
      <c r="G58" s="21">
        <f t="shared" si="6"/>
        <v>2963.07</v>
      </c>
      <c r="H58" s="22">
        <f t="shared" si="7"/>
        <v>3414.84</v>
      </c>
      <c r="I58" s="15"/>
      <c r="J58" s="36"/>
      <c r="K58" s="36"/>
      <c r="L58" s="12"/>
      <c r="M58" s="12"/>
      <c r="N58" s="12"/>
      <c r="O58" s="12"/>
      <c r="P58" s="12"/>
      <c r="Q58" s="12"/>
    </row>
    <row r="59" spans="1:17" ht="28.15" customHeight="1" x14ac:dyDescent="0.25">
      <c r="A59" s="25"/>
      <c r="B59" s="26" t="s">
        <v>60</v>
      </c>
      <c r="C59" s="41">
        <v>0.89144075959818359</v>
      </c>
      <c r="D59" s="24">
        <v>1943.43</v>
      </c>
      <c r="E59" s="21">
        <f t="shared" si="4"/>
        <v>2720.8</v>
      </c>
      <c r="F59" s="21">
        <f t="shared" si="5"/>
        <v>3264.96</v>
      </c>
      <c r="G59" s="21">
        <f t="shared" si="6"/>
        <v>4333.8500000000004</v>
      </c>
      <c r="H59" s="22">
        <f t="shared" si="7"/>
        <v>4994.62</v>
      </c>
      <c r="I59" s="15"/>
      <c r="J59" s="36"/>
      <c r="K59" s="36"/>
      <c r="L59" s="12"/>
      <c r="M59" s="12"/>
      <c r="N59" s="12"/>
      <c r="O59" s="12"/>
      <c r="P59" s="12"/>
      <c r="Q59" s="12"/>
    </row>
    <row r="60" spans="1:17" ht="28.15" customHeight="1" x14ac:dyDescent="0.25">
      <c r="A60" s="25"/>
      <c r="B60" s="26" t="s">
        <v>36</v>
      </c>
      <c r="C60" s="41">
        <v>0.73392504930966473</v>
      </c>
      <c r="D60" s="24">
        <v>1600.03</v>
      </c>
      <c r="E60" s="21">
        <f t="shared" si="4"/>
        <v>2240.04</v>
      </c>
      <c r="F60" s="21">
        <f t="shared" si="5"/>
        <v>2688.05</v>
      </c>
      <c r="G60" s="21">
        <f t="shared" si="6"/>
        <v>3568.07</v>
      </c>
      <c r="H60" s="22">
        <f t="shared" si="7"/>
        <v>4112.08</v>
      </c>
      <c r="I60" s="15"/>
      <c r="J60" s="36"/>
      <c r="K60" s="36"/>
      <c r="L60" s="12"/>
      <c r="M60" s="12"/>
      <c r="N60" s="12"/>
      <c r="O60" s="12"/>
      <c r="P60" s="12"/>
      <c r="Q60" s="12"/>
    </row>
    <row r="61" spans="1:17" ht="21.6" customHeight="1" x14ac:dyDescent="0.25">
      <c r="A61" s="25"/>
      <c r="B61" s="26" t="s">
        <v>61</v>
      </c>
      <c r="C61" s="41">
        <v>0.78298243199853224</v>
      </c>
      <c r="D61" s="24">
        <v>1706.98</v>
      </c>
      <c r="E61" s="21">
        <f t="shared" si="4"/>
        <v>2389.77</v>
      </c>
      <c r="F61" s="21">
        <f t="shared" si="5"/>
        <v>2867.73</v>
      </c>
      <c r="G61" s="21">
        <f t="shared" si="6"/>
        <v>3806.57</v>
      </c>
      <c r="H61" s="22">
        <f t="shared" si="7"/>
        <v>4386.9399999999996</v>
      </c>
      <c r="I61" s="15"/>
      <c r="J61" s="36"/>
      <c r="K61" s="36"/>
      <c r="L61" s="12"/>
      <c r="M61" s="12"/>
      <c r="N61" s="12"/>
      <c r="O61" s="12"/>
      <c r="P61" s="12"/>
      <c r="Q61" s="12"/>
    </row>
    <row r="62" spans="1:17" ht="21.6" customHeight="1" x14ac:dyDescent="0.25">
      <c r="A62" s="25"/>
      <c r="B62" s="26" t="s">
        <v>62</v>
      </c>
      <c r="C62" s="41">
        <v>1.0649328012476491</v>
      </c>
      <c r="D62" s="24">
        <v>2321.66</v>
      </c>
      <c r="E62" s="21">
        <f t="shared" si="4"/>
        <v>3250.32</v>
      </c>
      <c r="F62" s="21">
        <f t="shared" si="5"/>
        <v>3900.39</v>
      </c>
      <c r="G62" s="21">
        <f t="shared" si="6"/>
        <v>5177.3</v>
      </c>
      <c r="H62" s="22">
        <f t="shared" si="7"/>
        <v>5966.67</v>
      </c>
      <c r="I62" s="15"/>
      <c r="J62" s="36"/>
      <c r="K62" s="36"/>
      <c r="L62" s="12"/>
      <c r="M62" s="12"/>
      <c r="N62" s="12"/>
      <c r="O62" s="12"/>
      <c r="P62" s="12"/>
      <c r="Q62" s="12"/>
    </row>
    <row r="63" spans="1:17" ht="30" customHeight="1" x14ac:dyDescent="0.25">
      <c r="A63" s="25"/>
      <c r="B63" s="26" t="s">
        <v>63</v>
      </c>
      <c r="C63" s="41">
        <v>0.84688775744231914</v>
      </c>
      <c r="D63" s="24">
        <v>1846.3</v>
      </c>
      <c r="E63" s="21">
        <f t="shared" si="4"/>
        <v>2584.8200000000002</v>
      </c>
      <c r="F63" s="21">
        <f t="shared" si="5"/>
        <v>3101.78</v>
      </c>
      <c r="G63" s="21">
        <f t="shared" si="6"/>
        <v>4117.25</v>
      </c>
      <c r="H63" s="22">
        <f t="shared" si="7"/>
        <v>4744.99</v>
      </c>
      <c r="I63" s="15"/>
      <c r="J63" s="36"/>
      <c r="K63" s="36"/>
      <c r="L63" s="12"/>
      <c r="M63" s="12"/>
      <c r="N63" s="12"/>
      <c r="O63" s="12"/>
      <c r="P63" s="12"/>
      <c r="Q63" s="12"/>
    </row>
    <row r="64" spans="1:17" ht="27.6" customHeight="1" x14ac:dyDescent="0.25">
      <c r="A64" s="25"/>
      <c r="B64" s="26" t="s">
        <v>64</v>
      </c>
      <c r="C64" s="41">
        <v>1.1288381266914362</v>
      </c>
      <c r="D64" s="24">
        <v>2460.98</v>
      </c>
      <c r="E64" s="21">
        <f t="shared" si="4"/>
        <v>3445.37</v>
      </c>
      <c r="F64" s="21">
        <f t="shared" si="5"/>
        <v>4134.45</v>
      </c>
      <c r="G64" s="21">
        <f t="shared" si="6"/>
        <v>5487.99</v>
      </c>
      <c r="H64" s="22">
        <f t="shared" si="7"/>
        <v>6324.72</v>
      </c>
      <c r="I64" s="15"/>
      <c r="J64" s="36"/>
      <c r="K64" s="36"/>
      <c r="L64" s="12"/>
      <c r="M64" s="12"/>
      <c r="N64" s="12"/>
      <c r="O64" s="12"/>
      <c r="P64" s="12"/>
      <c r="Q64" s="12"/>
    </row>
    <row r="65" spans="1:17" ht="31.15" customHeight="1" x14ac:dyDescent="0.25">
      <c r="A65" s="25"/>
      <c r="B65" s="26" t="s">
        <v>37</v>
      </c>
      <c r="C65" s="41">
        <v>1.5250538966102474</v>
      </c>
      <c r="D65" s="24">
        <v>3324.77</v>
      </c>
      <c r="E65" s="21">
        <f t="shared" si="4"/>
        <v>4654.68</v>
      </c>
      <c r="F65" s="21">
        <f t="shared" si="5"/>
        <v>5585.61</v>
      </c>
      <c r="G65" s="21">
        <f t="shared" si="6"/>
        <v>7414.24</v>
      </c>
      <c r="H65" s="22">
        <f t="shared" si="7"/>
        <v>8544.66</v>
      </c>
      <c r="I65" s="15"/>
      <c r="J65" s="36"/>
      <c r="K65" s="36"/>
      <c r="L65" s="12"/>
      <c r="M65" s="12"/>
      <c r="N65" s="12"/>
      <c r="O65" s="12"/>
      <c r="P65" s="12"/>
      <c r="Q65" s="12"/>
    </row>
    <row r="66" spans="1:17" ht="31.15" customHeight="1" x14ac:dyDescent="0.25">
      <c r="A66" s="25"/>
      <c r="B66" s="26" t="s">
        <v>65</v>
      </c>
      <c r="C66" s="41">
        <v>1.0352323287922571</v>
      </c>
      <c r="D66" s="24">
        <v>2256.91</v>
      </c>
      <c r="E66" s="21">
        <f t="shared" si="4"/>
        <v>3159.67</v>
      </c>
      <c r="F66" s="21">
        <f t="shared" si="5"/>
        <v>3791.61</v>
      </c>
      <c r="G66" s="21">
        <f t="shared" si="6"/>
        <v>5032.91</v>
      </c>
      <c r="H66" s="22">
        <f t="shared" si="7"/>
        <v>5800.26</v>
      </c>
      <c r="I66" s="15"/>
      <c r="J66" s="36"/>
      <c r="K66" s="36"/>
      <c r="L66" s="12"/>
      <c r="M66" s="12"/>
      <c r="N66" s="12"/>
      <c r="O66" s="12"/>
      <c r="P66" s="12"/>
      <c r="Q66" s="12"/>
    </row>
    <row r="67" spans="1:17" ht="32.450000000000003" customHeight="1" x14ac:dyDescent="0.25">
      <c r="A67" s="25"/>
      <c r="B67" s="26" t="s">
        <v>66</v>
      </c>
      <c r="C67" s="41">
        <v>1.3171918719324802</v>
      </c>
      <c r="D67" s="24">
        <v>2871.61</v>
      </c>
      <c r="E67" s="21">
        <f t="shared" si="4"/>
        <v>4020.25</v>
      </c>
      <c r="F67" s="21">
        <f t="shared" si="5"/>
        <v>4824.3</v>
      </c>
      <c r="G67" s="21">
        <f t="shared" si="6"/>
        <v>6403.69</v>
      </c>
      <c r="H67" s="22">
        <f t="shared" si="7"/>
        <v>7380.04</v>
      </c>
      <c r="I67" s="15"/>
      <c r="J67" s="36"/>
      <c r="K67" s="36"/>
      <c r="L67" s="12"/>
      <c r="M67" s="12"/>
      <c r="N67" s="12"/>
      <c r="O67" s="12"/>
      <c r="P67" s="12"/>
      <c r="Q67" s="12"/>
    </row>
    <row r="68" spans="1:17" ht="29.45" customHeight="1" x14ac:dyDescent="0.25">
      <c r="A68" s="25"/>
      <c r="B68" s="26" t="s">
        <v>38</v>
      </c>
      <c r="C68" s="41">
        <v>1.0590431631576533</v>
      </c>
      <c r="D68" s="24">
        <v>2308.8200000000002</v>
      </c>
      <c r="E68" s="21">
        <f t="shared" si="4"/>
        <v>3232.35</v>
      </c>
      <c r="F68" s="21">
        <f t="shared" si="5"/>
        <v>3878.82</v>
      </c>
      <c r="G68" s="21">
        <f t="shared" si="6"/>
        <v>5148.67</v>
      </c>
      <c r="H68" s="22">
        <f t="shared" si="7"/>
        <v>5933.67</v>
      </c>
      <c r="I68" s="15"/>
      <c r="J68" s="36"/>
      <c r="K68" s="36"/>
      <c r="L68" s="12"/>
      <c r="M68" s="12"/>
      <c r="N68" s="12"/>
      <c r="O68" s="12"/>
      <c r="P68" s="12"/>
      <c r="Q68" s="12"/>
    </row>
    <row r="69" spans="1:17" ht="33.6" customHeight="1" x14ac:dyDescent="0.25">
      <c r="A69" s="25"/>
      <c r="B69" s="26" t="s">
        <v>39</v>
      </c>
      <c r="C69" s="41">
        <v>1.1229530755469934</v>
      </c>
      <c r="D69" s="24">
        <v>2448.15</v>
      </c>
      <c r="E69" s="21">
        <f t="shared" si="4"/>
        <v>3427.41</v>
      </c>
      <c r="F69" s="21">
        <f t="shared" si="5"/>
        <v>4112.8900000000003</v>
      </c>
      <c r="G69" s="21">
        <f t="shared" si="6"/>
        <v>5459.37</v>
      </c>
      <c r="H69" s="22">
        <f t="shared" si="7"/>
        <v>6291.75</v>
      </c>
      <c r="I69" s="15"/>
      <c r="J69" s="36"/>
      <c r="K69" s="36"/>
    </row>
    <row r="70" spans="1:17" ht="23.45" customHeight="1" x14ac:dyDescent="0.25">
      <c r="A70" s="25"/>
      <c r="B70" s="26" t="s">
        <v>40</v>
      </c>
      <c r="C70" s="41">
        <v>1.1960047704233752</v>
      </c>
      <c r="D70" s="24">
        <v>2607.41</v>
      </c>
      <c r="E70" s="21">
        <f t="shared" si="4"/>
        <v>3650.37</v>
      </c>
      <c r="F70" s="21">
        <f t="shared" si="5"/>
        <v>4380.45</v>
      </c>
      <c r="G70" s="21">
        <f t="shared" si="6"/>
        <v>5814.52</v>
      </c>
      <c r="H70" s="22">
        <f t="shared" si="7"/>
        <v>6701.04</v>
      </c>
      <c r="I70" s="15"/>
      <c r="J70" s="36"/>
      <c r="K70" s="36"/>
    </row>
    <row r="71" spans="1:17" ht="43.9" customHeight="1" x14ac:dyDescent="0.25">
      <c r="A71" s="25"/>
      <c r="B71" s="26" t="s">
        <v>67</v>
      </c>
      <c r="C71" s="41">
        <v>0.82753084720884362</v>
      </c>
      <c r="D71" s="24">
        <v>1804.1</v>
      </c>
      <c r="E71" s="21">
        <f t="shared" si="4"/>
        <v>2525.7399999999998</v>
      </c>
      <c r="F71" s="21">
        <f t="shared" si="5"/>
        <v>3030.89</v>
      </c>
      <c r="G71" s="21">
        <f t="shared" si="6"/>
        <v>4023.14</v>
      </c>
      <c r="H71" s="22">
        <f t="shared" si="7"/>
        <v>4636.54</v>
      </c>
      <c r="I71" s="15"/>
      <c r="J71" s="36"/>
      <c r="K71" s="36"/>
    </row>
    <row r="72" spans="1:17" ht="24" customHeight="1" x14ac:dyDescent="0.25">
      <c r="A72" s="25"/>
      <c r="B72" s="26" t="s">
        <v>41</v>
      </c>
      <c r="C72" s="41">
        <v>1.259914682812715</v>
      </c>
      <c r="D72" s="24">
        <v>2746.74</v>
      </c>
      <c r="E72" s="21">
        <f t="shared" si="4"/>
        <v>3845.44</v>
      </c>
      <c r="F72" s="21">
        <f t="shared" si="5"/>
        <v>4614.5200000000004</v>
      </c>
      <c r="G72" s="21">
        <f t="shared" si="6"/>
        <v>6125.23</v>
      </c>
      <c r="H72" s="22">
        <f t="shared" si="7"/>
        <v>7059.12</v>
      </c>
      <c r="I72" s="15"/>
      <c r="J72" s="36"/>
      <c r="K72" s="36"/>
    </row>
    <row r="73" spans="1:17" ht="24" customHeight="1" x14ac:dyDescent="0.25">
      <c r="A73" s="25"/>
      <c r="B73" s="26" t="s">
        <v>68</v>
      </c>
      <c r="C73" s="41">
        <v>1.1094812164579608</v>
      </c>
      <c r="D73" s="24">
        <v>2418.7800000000002</v>
      </c>
      <c r="E73" s="21">
        <f t="shared" si="4"/>
        <v>3386.29</v>
      </c>
      <c r="F73" s="21">
        <f t="shared" si="5"/>
        <v>4063.55</v>
      </c>
      <c r="G73" s="21">
        <f t="shared" si="6"/>
        <v>5393.88</v>
      </c>
      <c r="H73" s="22">
        <f t="shared" si="7"/>
        <v>6216.26</v>
      </c>
      <c r="I73" s="15"/>
      <c r="J73" s="36"/>
      <c r="K73" s="36"/>
    </row>
    <row r="74" spans="1:17" ht="28.15" customHeight="1" x14ac:dyDescent="0.25">
      <c r="A74" s="25"/>
      <c r="B74" s="26" t="s">
        <v>69</v>
      </c>
      <c r="C74" s="41">
        <v>0.89144075959818359</v>
      </c>
      <c r="D74" s="24">
        <v>1943.43</v>
      </c>
      <c r="E74" s="21">
        <f t="shared" si="4"/>
        <v>2720.8</v>
      </c>
      <c r="F74" s="21">
        <f t="shared" si="5"/>
        <v>3264.96</v>
      </c>
      <c r="G74" s="21">
        <f t="shared" si="6"/>
        <v>4333.8500000000004</v>
      </c>
      <c r="H74" s="22">
        <f t="shared" si="7"/>
        <v>4994.62</v>
      </c>
      <c r="I74" s="15"/>
      <c r="J74" s="36"/>
      <c r="K74" s="36"/>
    </row>
    <row r="75" spans="1:17" ht="31.9" customHeight="1" x14ac:dyDescent="0.25">
      <c r="A75" s="25"/>
      <c r="B75" s="26" t="s">
        <v>42</v>
      </c>
      <c r="C75" s="41">
        <v>1.3226640979771571</v>
      </c>
      <c r="D75" s="24">
        <v>2883.54</v>
      </c>
      <c r="E75" s="21">
        <f t="shared" si="4"/>
        <v>4036.96</v>
      </c>
      <c r="F75" s="21">
        <f t="shared" si="5"/>
        <v>4844.3500000000004</v>
      </c>
      <c r="G75" s="21">
        <f t="shared" si="6"/>
        <v>6430.29</v>
      </c>
      <c r="H75" s="22">
        <f t="shared" si="7"/>
        <v>7410.7</v>
      </c>
      <c r="I75" s="15"/>
      <c r="J75" s="36"/>
      <c r="K75" s="36"/>
    </row>
    <row r="76" spans="1:17" ht="31.9" customHeight="1" x14ac:dyDescent="0.25">
      <c r="A76" s="25"/>
      <c r="B76" s="26" t="s">
        <v>70</v>
      </c>
      <c r="C76" s="41">
        <v>1.1733911288473007</v>
      </c>
      <c r="D76" s="24">
        <v>2558.11</v>
      </c>
      <c r="E76" s="21">
        <f t="shared" si="4"/>
        <v>3581.35</v>
      </c>
      <c r="F76" s="21">
        <f t="shared" si="5"/>
        <v>4297.62</v>
      </c>
      <c r="G76" s="21">
        <f t="shared" si="6"/>
        <v>5704.59</v>
      </c>
      <c r="H76" s="22">
        <f t="shared" si="7"/>
        <v>6574.34</v>
      </c>
      <c r="I76" s="15"/>
      <c r="J76" s="36"/>
      <c r="K76" s="36"/>
    </row>
    <row r="77" spans="1:17" ht="27.6" customHeight="1" x14ac:dyDescent="0.25">
      <c r="A77" s="25"/>
      <c r="B77" s="26" t="s">
        <v>71</v>
      </c>
      <c r="C77" s="41">
        <v>1.0649328012476491</v>
      </c>
      <c r="D77" s="24">
        <v>2321.66</v>
      </c>
      <c r="E77" s="21">
        <f t="shared" si="4"/>
        <v>3250.32</v>
      </c>
      <c r="F77" s="21">
        <f t="shared" si="5"/>
        <v>3900.39</v>
      </c>
      <c r="G77" s="21">
        <f t="shared" si="6"/>
        <v>5177.3</v>
      </c>
      <c r="H77" s="22">
        <f t="shared" si="7"/>
        <v>5966.67</v>
      </c>
      <c r="I77" s="15"/>
      <c r="J77" s="36"/>
      <c r="K77" s="36"/>
    </row>
    <row r="78" spans="1:17" ht="27.6" customHeight="1" x14ac:dyDescent="0.25">
      <c r="A78" s="25"/>
      <c r="B78" s="26" t="s">
        <v>72</v>
      </c>
      <c r="C78" s="41">
        <v>1.3468877574423193</v>
      </c>
      <c r="D78" s="24">
        <v>2936.35</v>
      </c>
      <c r="E78" s="21">
        <f t="shared" si="4"/>
        <v>4110.8900000000003</v>
      </c>
      <c r="F78" s="21">
        <f t="shared" si="5"/>
        <v>4933.07</v>
      </c>
      <c r="G78" s="21">
        <f t="shared" si="6"/>
        <v>6548.06</v>
      </c>
      <c r="H78" s="22">
        <f t="shared" si="7"/>
        <v>7546.42</v>
      </c>
      <c r="I78" s="15"/>
      <c r="J78" s="36"/>
      <c r="K78" s="36"/>
    </row>
    <row r="79" spans="1:17" ht="28.9" customHeight="1" x14ac:dyDescent="0.25">
      <c r="A79" s="25"/>
      <c r="B79" s="26" t="s">
        <v>43</v>
      </c>
      <c r="C79" s="41">
        <v>1.8318379890830698</v>
      </c>
      <c r="D79" s="24">
        <v>3993.59</v>
      </c>
      <c r="E79" s="21">
        <f t="shared" si="4"/>
        <v>5591.03</v>
      </c>
      <c r="F79" s="21">
        <f t="shared" si="5"/>
        <v>6709.23</v>
      </c>
      <c r="G79" s="21">
        <f t="shared" si="6"/>
        <v>8905.7099999999991</v>
      </c>
      <c r="H79" s="22">
        <f t="shared" si="7"/>
        <v>10263.530000000001</v>
      </c>
      <c r="I79" s="15"/>
      <c r="J79" s="36"/>
      <c r="K79" s="36"/>
    </row>
    <row r="80" spans="1:17" ht="35.450000000000003" customHeight="1" x14ac:dyDescent="0.25">
      <c r="A80" s="25"/>
      <c r="B80" s="26" t="s">
        <v>73</v>
      </c>
      <c r="C80" s="41">
        <v>1.3039906426310719</v>
      </c>
      <c r="D80" s="24">
        <v>2842.83</v>
      </c>
      <c r="E80" s="21">
        <f t="shared" si="4"/>
        <v>3979.96</v>
      </c>
      <c r="F80" s="21">
        <f t="shared" si="5"/>
        <v>4775.95</v>
      </c>
      <c r="G80" s="21">
        <f t="shared" si="6"/>
        <v>6339.51</v>
      </c>
      <c r="H80" s="22">
        <f t="shared" si="7"/>
        <v>7306.07</v>
      </c>
      <c r="I80" s="15"/>
      <c r="J80" s="36"/>
      <c r="K80" s="36"/>
    </row>
    <row r="81" spans="1:17" ht="33.6" customHeight="1" x14ac:dyDescent="0.25">
      <c r="A81" s="25"/>
      <c r="B81" s="26" t="s">
        <v>74</v>
      </c>
      <c r="C81" s="41">
        <v>1.5859410118801891</v>
      </c>
      <c r="D81" s="24">
        <v>3457.51</v>
      </c>
      <c r="E81" s="21">
        <f t="shared" si="4"/>
        <v>4840.51</v>
      </c>
      <c r="F81" s="21">
        <f t="shared" si="5"/>
        <v>5808.62</v>
      </c>
      <c r="G81" s="21">
        <f t="shared" si="6"/>
        <v>7710.25</v>
      </c>
      <c r="H81" s="22">
        <f t="shared" si="7"/>
        <v>8885.7999999999993</v>
      </c>
      <c r="I81" s="15"/>
      <c r="J81" s="36"/>
      <c r="K81" s="36"/>
    </row>
    <row r="82" spans="1:17" ht="31.15" customHeight="1" x14ac:dyDescent="0.25">
      <c r="A82" s="25"/>
      <c r="B82" s="26" t="s">
        <v>44</v>
      </c>
      <c r="C82" s="41">
        <v>1.7991238933993854</v>
      </c>
      <c r="D82" s="24">
        <v>3922.27</v>
      </c>
      <c r="E82" s="21">
        <f t="shared" si="4"/>
        <v>5491.18</v>
      </c>
      <c r="F82" s="21">
        <f t="shared" si="5"/>
        <v>6589.41</v>
      </c>
      <c r="G82" s="21">
        <f t="shared" si="6"/>
        <v>8746.66</v>
      </c>
      <c r="H82" s="22">
        <f t="shared" si="7"/>
        <v>10080.23</v>
      </c>
      <c r="I82" s="16"/>
      <c r="J82" s="36"/>
      <c r="K82" s="36"/>
    </row>
    <row r="83" spans="1:17" ht="29.25" customHeight="1" x14ac:dyDescent="0.25">
      <c r="A83" s="23" t="s">
        <v>93</v>
      </c>
      <c r="B83" s="86" t="s">
        <v>99</v>
      </c>
      <c r="C83" s="87"/>
      <c r="D83" s="87"/>
      <c r="E83" s="87"/>
      <c r="F83" s="87"/>
      <c r="G83" s="87"/>
      <c r="H83" s="88"/>
      <c r="I83" s="17"/>
      <c r="J83" s="36"/>
      <c r="K83" s="12"/>
      <c r="L83" s="12"/>
      <c r="M83" s="12"/>
      <c r="N83" s="12"/>
      <c r="O83" s="12"/>
      <c r="P83" s="12"/>
      <c r="Q83" s="12"/>
    </row>
    <row r="84" spans="1:17" ht="21" customHeight="1" x14ac:dyDescent="0.25">
      <c r="A84" s="25"/>
      <c r="B84" s="26" t="s">
        <v>32</v>
      </c>
      <c r="C84" s="41">
        <v>0.64446585019035829</v>
      </c>
      <c r="D84" s="24">
        <v>1405</v>
      </c>
      <c r="E84" s="21">
        <f>ROUND($D84*$E$9,2)</f>
        <v>1967</v>
      </c>
      <c r="F84" s="21">
        <f>ROUND($D84*$F$9,2)</f>
        <v>2360.4</v>
      </c>
      <c r="G84" s="21">
        <f>ROUND($D84*$G$9,2)</f>
        <v>3133.15</v>
      </c>
      <c r="H84" s="22">
        <f>ROUND($D84*$H$9,2)</f>
        <v>3610.85</v>
      </c>
      <c r="I84" s="12"/>
      <c r="J84" s="36"/>
      <c r="K84" s="12"/>
      <c r="L84" s="12"/>
      <c r="M84" s="12"/>
      <c r="N84" s="12"/>
      <c r="O84" s="12"/>
      <c r="P84" s="12"/>
      <c r="Q84" s="12"/>
    </row>
    <row r="85" spans="1:17" ht="21" customHeight="1" x14ac:dyDescent="0.25">
      <c r="A85" s="25"/>
      <c r="B85" s="26" t="s">
        <v>33</v>
      </c>
      <c r="C85" s="41">
        <v>0.71750378423008121</v>
      </c>
      <c r="D85" s="24">
        <v>1564.23</v>
      </c>
      <c r="E85" s="21">
        <f t="shared" ref="E85:E114" si="8">ROUND($D85*$E$9,2)</f>
        <v>2189.92</v>
      </c>
      <c r="F85" s="21">
        <f t="shared" ref="F85:F114" si="9">ROUND($D85*$F$9,2)</f>
        <v>2627.91</v>
      </c>
      <c r="G85" s="21">
        <f t="shared" ref="G85:G114" si="10">ROUND($D85*$G$9,2)</f>
        <v>3488.23</v>
      </c>
      <c r="H85" s="22">
        <f t="shared" ref="H85:H114" si="11">ROUND($D85*$H$9,2)</f>
        <v>4020.07</v>
      </c>
      <c r="I85" s="12"/>
      <c r="J85" s="36"/>
      <c r="K85" s="12"/>
      <c r="L85" s="12"/>
      <c r="M85" s="12"/>
      <c r="N85" s="12"/>
      <c r="O85" s="12"/>
      <c r="P85" s="12"/>
      <c r="Q85" s="12"/>
    </row>
    <row r="86" spans="1:17" ht="21" customHeight="1" x14ac:dyDescent="0.25">
      <c r="A86" s="25"/>
      <c r="B86" s="26" t="s">
        <v>34</v>
      </c>
      <c r="C86" s="41">
        <v>0.80099995413054448</v>
      </c>
      <c r="D86" s="24">
        <v>1746.26</v>
      </c>
      <c r="E86" s="21">
        <f t="shared" si="8"/>
        <v>2444.7600000000002</v>
      </c>
      <c r="F86" s="21">
        <f t="shared" si="9"/>
        <v>2933.72</v>
      </c>
      <c r="G86" s="21">
        <f t="shared" si="10"/>
        <v>3894.16</v>
      </c>
      <c r="H86" s="22">
        <f t="shared" si="11"/>
        <v>4487.8900000000003</v>
      </c>
      <c r="I86" s="12"/>
      <c r="J86" s="36"/>
      <c r="K86" s="12"/>
      <c r="L86" s="12"/>
      <c r="M86" s="12"/>
      <c r="N86" s="12"/>
      <c r="O86" s="12"/>
      <c r="P86" s="12"/>
      <c r="Q86" s="12"/>
    </row>
    <row r="87" spans="1:17" ht="21" customHeight="1" x14ac:dyDescent="0.25">
      <c r="A87" s="25"/>
      <c r="B87" s="26" t="s">
        <v>35</v>
      </c>
      <c r="C87" s="41">
        <v>0.87403788817026751</v>
      </c>
      <c r="D87" s="24">
        <v>1905.49</v>
      </c>
      <c r="E87" s="21">
        <f t="shared" si="8"/>
        <v>2667.69</v>
      </c>
      <c r="F87" s="21">
        <f t="shared" si="9"/>
        <v>3201.22</v>
      </c>
      <c r="G87" s="21">
        <f t="shared" si="10"/>
        <v>4249.24</v>
      </c>
      <c r="H87" s="22">
        <f t="shared" si="11"/>
        <v>4897.1099999999997</v>
      </c>
      <c r="I87" s="12"/>
      <c r="J87" s="36"/>
      <c r="K87" s="12"/>
      <c r="L87" s="12"/>
      <c r="M87" s="12"/>
      <c r="N87" s="12"/>
      <c r="O87" s="12"/>
      <c r="P87" s="12"/>
      <c r="Q87" s="12"/>
    </row>
    <row r="88" spans="1:17" ht="45" x14ac:dyDescent="0.25">
      <c r="A88" s="25"/>
      <c r="B88" s="26" t="s">
        <v>57</v>
      </c>
      <c r="C88" s="41">
        <v>0.62351268290445394</v>
      </c>
      <c r="D88" s="24">
        <v>1359.32</v>
      </c>
      <c r="E88" s="21">
        <f t="shared" si="8"/>
        <v>1903.05</v>
      </c>
      <c r="F88" s="21">
        <f t="shared" si="9"/>
        <v>2283.66</v>
      </c>
      <c r="G88" s="21">
        <f t="shared" si="10"/>
        <v>3031.28</v>
      </c>
      <c r="H88" s="22">
        <f t="shared" si="11"/>
        <v>3493.45</v>
      </c>
      <c r="I88" s="12"/>
      <c r="J88" s="36"/>
      <c r="K88" s="12"/>
      <c r="L88" s="12"/>
      <c r="M88" s="12"/>
      <c r="N88" s="12"/>
      <c r="O88" s="12"/>
      <c r="P88" s="12"/>
      <c r="Q88" s="12"/>
    </row>
    <row r="89" spans="1:17" ht="28.9" customHeight="1" x14ac:dyDescent="0.25">
      <c r="A89" s="25"/>
      <c r="B89" s="26" t="s">
        <v>58</v>
      </c>
      <c r="C89" s="41">
        <v>0.94575019494518597</v>
      </c>
      <c r="D89" s="24">
        <v>2061.83</v>
      </c>
      <c r="E89" s="21">
        <f t="shared" si="8"/>
        <v>2886.56</v>
      </c>
      <c r="F89" s="21">
        <f t="shared" si="9"/>
        <v>3463.87</v>
      </c>
      <c r="G89" s="21">
        <f t="shared" si="10"/>
        <v>4597.88</v>
      </c>
      <c r="H89" s="22">
        <f t="shared" si="11"/>
        <v>5298.9</v>
      </c>
      <c r="I89" s="12"/>
      <c r="J89" s="36"/>
      <c r="K89" s="12"/>
      <c r="L89" s="12"/>
      <c r="M89" s="12"/>
      <c r="N89" s="12"/>
      <c r="O89" s="12"/>
      <c r="P89" s="12"/>
      <c r="Q89" s="12"/>
    </row>
    <row r="90" spans="1:17" ht="28.9" customHeight="1" x14ac:dyDescent="0.25">
      <c r="A90" s="25"/>
      <c r="B90" s="26" t="s">
        <v>59</v>
      </c>
      <c r="C90" s="41">
        <v>0.69655061694417686</v>
      </c>
      <c r="D90" s="24">
        <v>1518.55</v>
      </c>
      <c r="E90" s="21">
        <f t="shared" si="8"/>
        <v>2125.9699999999998</v>
      </c>
      <c r="F90" s="21">
        <f t="shared" si="9"/>
        <v>2551.16</v>
      </c>
      <c r="G90" s="21">
        <f t="shared" si="10"/>
        <v>3386.37</v>
      </c>
      <c r="H90" s="22">
        <f t="shared" si="11"/>
        <v>3902.67</v>
      </c>
      <c r="I90" s="12"/>
      <c r="J90" s="36"/>
      <c r="K90" s="12"/>
      <c r="L90" s="12"/>
      <c r="M90" s="12"/>
      <c r="N90" s="12"/>
      <c r="O90" s="12"/>
      <c r="P90" s="12"/>
      <c r="Q90" s="12"/>
    </row>
    <row r="91" spans="1:17" ht="21" customHeight="1" x14ac:dyDescent="0.25">
      <c r="A91" s="25"/>
      <c r="B91" s="26" t="s">
        <v>60</v>
      </c>
      <c r="C91" s="41">
        <v>1.018788128984909</v>
      </c>
      <c r="D91" s="24">
        <v>2221.06</v>
      </c>
      <c r="E91" s="21">
        <f t="shared" si="8"/>
        <v>3109.48</v>
      </c>
      <c r="F91" s="21">
        <f t="shared" si="9"/>
        <v>3731.38</v>
      </c>
      <c r="G91" s="21">
        <f t="shared" si="10"/>
        <v>4952.96</v>
      </c>
      <c r="H91" s="22">
        <f t="shared" si="11"/>
        <v>5708.12</v>
      </c>
      <c r="I91" s="12"/>
      <c r="J91" s="36"/>
      <c r="K91" s="12"/>
      <c r="L91" s="12"/>
      <c r="M91" s="12"/>
      <c r="N91" s="12"/>
      <c r="O91" s="12"/>
      <c r="P91" s="12"/>
      <c r="Q91" s="12"/>
    </row>
    <row r="92" spans="1:17" ht="21" customHeight="1" x14ac:dyDescent="0.25">
      <c r="A92" s="25"/>
      <c r="B92" s="26" t="s">
        <v>36</v>
      </c>
      <c r="C92" s="41">
        <v>0.83877345075913945</v>
      </c>
      <c r="D92" s="24">
        <v>1828.61</v>
      </c>
      <c r="E92" s="21">
        <f t="shared" si="8"/>
        <v>2560.0500000000002</v>
      </c>
      <c r="F92" s="21">
        <f t="shared" si="9"/>
        <v>3072.06</v>
      </c>
      <c r="G92" s="21">
        <f t="shared" si="10"/>
        <v>4077.8</v>
      </c>
      <c r="H92" s="22">
        <f t="shared" si="11"/>
        <v>4699.53</v>
      </c>
      <c r="I92" s="12"/>
      <c r="J92" s="36"/>
      <c r="K92" s="12"/>
      <c r="L92" s="12"/>
      <c r="M92" s="12"/>
      <c r="N92" s="12"/>
      <c r="O92" s="12"/>
      <c r="P92" s="12"/>
      <c r="Q92" s="12"/>
    </row>
    <row r="93" spans="1:17" ht="21" customHeight="1" x14ac:dyDescent="0.25">
      <c r="A93" s="25"/>
      <c r="B93" s="26" t="s">
        <v>61</v>
      </c>
      <c r="C93" s="41">
        <v>0.89483051236181832</v>
      </c>
      <c r="D93" s="24">
        <v>1950.82</v>
      </c>
      <c r="E93" s="21">
        <f t="shared" si="8"/>
        <v>2731.15</v>
      </c>
      <c r="F93" s="21">
        <f t="shared" si="9"/>
        <v>3277.38</v>
      </c>
      <c r="G93" s="21">
        <f t="shared" si="10"/>
        <v>4350.33</v>
      </c>
      <c r="H93" s="22">
        <f t="shared" si="11"/>
        <v>5013.6099999999997</v>
      </c>
      <c r="I93" s="12"/>
      <c r="J93" s="36"/>
      <c r="K93" s="12"/>
      <c r="L93" s="12"/>
      <c r="M93" s="12"/>
      <c r="N93" s="12"/>
      <c r="O93" s="12"/>
      <c r="P93" s="12"/>
      <c r="Q93" s="12"/>
    </row>
    <row r="94" spans="1:17" ht="21" customHeight="1" x14ac:dyDescent="0.25">
      <c r="A94" s="25"/>
      <c r="B94" s="26" t="s">
        <v>62</v>
      </c>
      <c r="C94" s="41">
        <v>1.2170634374569975</v>
      </c>
      <c r="D94" s="24">
        <v>2653.32</v>
      </c>
      <c r="E94" s="21">
        <f t="shared" si="8"/>
        <v>3714.65</v>
      </c>
      <c r="F94" s="21">
        <f t="shared" si="9"/>
        <v>4457.58</v>
      </c>
      <c r="G94" s="21">
        <f t="shared" si="10"/>
        <v>5916.9</v>
      </c>
      <c r="H94" s="22">
        <f t="shared" si="11"/>
        <v>6819.03</v>
      </c>
      <c r="I94" s="12"/>
      <c r="J94" s="36"/>
      <c r="K94" s="12"/>
      <c r="L94" s="12"/>
      <c r="M94" s="12"/>
      <c r="N94" s="12"/>
      <c r="O94" s="12"/>
      <c r="P94" s="12"/>
      <c r="Q94" s="12"/>
    </row>
    <row r="95" spans="1:17" ht="34.9" customHeight="1" x14ac:dyDescent="0.25">
      <c r="A95" s="25"/>
      <c r="B95" s="26" t="s">
        <v>63</v>
      </c>
      <c r="C95" s="41">
        <v>0.96786844640154135</v>
      </c>
      <c r="D95" s="24">
        <v>2110.0500000000002</v>
      </c>
      <c r="E95" s="21">
        <f t="shared" si="8"/>
        <v>2954.07</v>
      </c>
      <c r="F95" s="21">
        <f t="shared" si="9"/>
        <v>3544.88</v>
      </c>
      <c r="G95" s="21">
        <f t="shared" si="10"/>
        <v>4705.41</v>
      </c>
      <c r="H95" s="22">
        <f t="shared" si="11"/>
        <v>5422.83</v>
      </c>
      <c r="I95" s="12"/>
      <c r="J95" s="36"/>
      <c r="K95" s="12"/>
      <c r="L95" s="12"/>
      <c r="M95" s="12"/>
      <c r="N95" s="12"/>
      <c r="O95" s="12"/>
      <c r="P95" s="12"/>
      <c r="Q95" s="12"/>
    </row>
    <row r="96" spans="1:17" ht="21" customHeight="1" x14ac:dyDescent="0.25">
      <c r="A96" s="25"/>
      <c r="B96" s="26" t="s">
        <v>64</v>
      </c>
      <c r="C96" s="41">
        <v>1.2901013714967204</v>
      </c>
      <c r="D96" s="24">
        <v>2812.55</v>
      </c>
      <c r="E96" s="21">
        <f t="shared" si="8"/>
        <v>3937.57</v>
      </c>
      <c r="F96" s="21">
        <f t="shared" si="9"/>
        <v>4725.08</v>
      </c>
      <c r="G96" s="21">
        <f t="shared" si="10"/>
        <v>6271.99</v>
      </c>
      <c r="H96" s="22">
        <f t="shared" si="11"/>
        <v>7228.25</v>
      </c>
      <c r="I96" s="12"/>
      <c r="J96" s="36"/>
      <c r="K96" s="12"/>
      <c r="L96" s="12"/>
      <c r="M96" s="12"/>
      <c r="N96" s="12"/>
      <c r="O96" s="12"/>
      <c r="P96" s="12"/>
      <c r="Q96" s="12"/>
    </row>
    <row r="97" spans="1:17" ht="21" customHeight="1" x14ac:dyDescent="0.25">
      <c r="A97" s="25"/>
      <c r="B97" s="26" t="s">
        <v>37</v>
      </c>
      <c r="C97" s="41">
        <v>1.742920049539012</v>
      </c>
      <c r="D97" s="24">
        <v>3799.74</v>
      </c>
      <c r="E97" s="21">
        <f t="shared" si="8"/>
        <v>5319.64</v>
      </c>
      <c r="F97" s="21">
        <f t="shared" si="9"/>
        <v>6383.56</v>
      </c>
      <c r="G97" s="21">
        <f t="shared" si="10"/>
        <v>8473.42</v>
      </c>
      <c r="H97" s="22">
        <f t="shared" si="11"/>
        <v>9765.33</v>
      </c>
      <c r="I97" s="12"/>
      <c r="J97" s="36"/>
      <c r="K97" s="12"/>
      <c r="L97" s="12"/>
      <c r="M97" s="12"/>
      <c r="N97" s="12"/>
      <c r="O97" s="12"/>
      <c r="P97" s="12"/>
      <c r="Q97" s="12"/>
    </row>
    <row r="98" spans="1:17" ht="21" customHeight="1" x14ac:dyDescent="0.25">
      <c r="A98" s="25"/>
      <c r="B98" s="26" t="s">
        <v>65</v>
      </c>
      <c r="C98" s="41">
        <v>1.1831246273106739</v>
      </c>
      <c r="D98" s="24">
        <v>2579.33</v>
      </c>
      <c r="E98" s="21">
        <f t="shared" si="8"/>
        <v>3611.06</v>
      </c>
      <c r="F98" s="21">
        <f t="shared" si="9"/>
        <v>4333.2700000000004</v>
      </c>
      <c r="G98" s="21">
        <f t="shared" si="10"/>
        <v>5751.91</v>
      </c>
      <c r="H98" s="22">
        <f t="shared" si="11"/>
        <v>6628.88</v>
      </c>
      <c r="I98" s="12"/>
      <c r="J98" s="36"/>
      <c r="K98" s="12"/>
      <c r="L98" s="12"/>
      <c r="M98" s="12"/>
      <c r="N98" s="12"/>
      <c r="O98" s="12"/>
      <c r="P98" s="12"/>
      <c r="Q98" s="12"/>
    </row>
    <row r="99" spans="1:17" ht="21" customHeight="1" x14ac:dyDescent="0.25">
      <c r="A99" s="25"/>
      <c r="B99" s="26" t="s">
        <v>66</v>
      </c>
      <c r="C99" s="41">
        <v>1.5053575524058529</v>
      </c>
      <c r="D99" s="24">
        <v>3281.83</v>
      </c>
      <c r="E99" s="21">
        <f t="shared" si="8"/>
        <v>4594.5600000000004</v>
      </c>
      <c r="F99" s="21">
        <f t="shared" si="9"/>
        <v>5513.47</v>
      </c>
      <c r="G99" s="21">
        <f t="shared" si="10"/>
        <v>7318.48</v>
      </c>
      <c r="H99" s="22">
        <f t="shared" si="11"/>
        <v>8434.2999999999993</v>
      </c>
      <c r="I99" s="12"/>
      <c r="J99" s="36"/>
      <c r="K99" s="12"/>
      <c r="L99" s="12"/>
      <c r="M99" s="12"/>
      <c r="N99" s="12"/>
      <c r="O99" s="12"/>
      <c r="P99" s="12"/>
      <c r="Q99" s="12"/>
    </row>
    <row r="100" spans="1:17" ht="21" customHeight="1" x14ac:dyDescent="0.25">
      <c r="A100" s="25"/>
      <c r="B100" s="26" t="s">
        <v>38</v>
      </c>
      <c r="C100" s="41">
        <v>1.2103343883308106</v>
      </c>
      <c r="D100" s="24">
        <v>2638.65</v>
      </c>
      <c r="E100" s="21">
        <f t="shared" si="8"/>
        <v>3694.11</v>
      </c>
      <c r="F100" s="21">
        <f t="shared" si="9"/>
        <v>4432.93</v>
      </c>
      <c r="G100" s="21">
        <f t="shared" si="10"/>
        <v>5884.19</v>
      </c>
      <c r="H100" s="22">
        <f t="shared" si="11"/>
        <v>6781.33</v>
      </c>
      <c r="I100" s="12"/>
      <c r="J100" s="36"/>
      <c r="K100" s="12"/>
      <c r="L100" s="12"/>
      <c r="M100" s="12"/>
      <c r="N100" s="12"/>
      <c r="O100" s="12"/>
      <c r="P100" s="12"/>
      <c r="Q100" s="12"/>
    </row>
    <row r="101" spans="1:17" ht="21" customHeight="1" x14ac:dyDescent="0.25">
      <c r="A101" s="25"/>
      <c r="B101" s="26" t="s">
        <v>39</v>
      </c>
      <c r="C101" s="41">
        <v>1.2833677354249806</v>
      </c>
      <c r="D101" s="24">
        <v>2797.87</v>
      </c>
      <c r="E101" s="21">
        <f t="shared" si="8"/>
        <v>3917.02</v>
      </c>
      <c r="F101" s="21">
        <f t="shared" si="9"/>
        <v>4700.42</v>
      </c>
      <c r="G101" s="21">
        <f t="shared" si="10"/>
        <v>6239.25</v>
      </c>
      <c r="H101" s="22">
        <f t="shared" si="11"/>
        <v>7190.53</v>
      </c>
      <c r="I101" s="12"/>
      <c r="J101" s="36"/>
      <c r="K101" s="12"/>
      <c r="L101" s="12"/>
      <c r="M101" s="12"/>
      <c r="N101" s="12"/>
      <c r="O101" s="12"/>
      <c r="P101" s="12"/>
      <c r="Q101" s="12"/>
    </row>
    <row r="102" spans="1:17" ht="21" customHeight="1" x14ac:dyDescent="0.25">
      <c r="A102" s="25"/>
      <c r="B102" s="26" t="s">
        <v>40</v>
      </c>
      <c r="C102" s="41">
        <v>1.3668639053254439</v>
      </c>
      <c r="D102" s="24">
        <v>2979.9</v>
      </c>
      <c r="E102" s="21">
        <f t="shared" si="8"/>
        <v>4171.8599999999997</v>
      </c>
      <c r="F102" s="21">
        <f t="shared" si="9"/>
        <v>5006.2299999999996</v>
      </c>
      <c r="G102" s="21">
        <f t="shared" si="10"/>
        <v>6645.18</v>
      </c>
      <c r="H102" s="22">
        <f t="shared" si="11"/>
        <v>7658.34</v>
      </c>
      <c r="I102" s="12"/>
      <c r="J102" s="36"/>
      <c r="K102" s="12"/>
      <c r="L102" s="12"/>
      <c r="M102" s="12"/>
      <c r="N102" s="12"/>
      <c r="O102" s="12"/>
      <c r="P102" s="12"/>
      <c r="Q102" s="12"/>
    </row>
    <row r="103" spans="1:17" ht="45" x14ac:dyDescent="0.25">
      <c r="A103" s="25"/>
      <c r="B103" s="26" t="s">
        <v>67</v>
      </c>
      <c r="C103" s="41">
        <v>0.94575019494518597</v>
      </c>
      <c r="D103" s="24">
        <v>2061.83</v>
      </c>
      <c r="E103" s="21">
        <f t="shared" si="8"/>
        <v>2886.56</v>
      </c>
      <c r="F103" s="21">
        <f t="shared" si="9"/>
        <v>3463.87</v>
      </c>
      <c r="G103" s="21">
        <f t="shared" si="10"/>
        <v>4597.88</v>
      </c>
      <c r="H103" s="22">
        <f t="shared" si="11"/>
        <v>5298.9</v>
      </c>
      <c r="I103" s="12"/>
      <c r="J103" s="36"/>
      <c r="K103" s="12"/>
      <c r="L103" s="12"/>
      <c r="M103" s="12"/>
      <c r="N103" s="12"/>
      <c r="O103" s="12"/>
      <c r="P103" s="12"/>
      <c r="Q103" s="12"/>
    </row>
    <row r="104" spans="1:17" ht="21" customHeight="1" x14ac:dyDescent="0.25">
      <c r="A104" s="25"/>
      <c r="B104" s="26" t="s">
        <v>41</v>
      </c>
      <c r="C104" s="41">
        <v>1.4399018393651668</v>
      </c>
      <c r="D104" s="24">
        <v>3139.13</v>
      </c>
      <c r="E104" s="21">
        <f t="shared" si="8"/>
        <v>4394.78</v>
      </c>
      <c r="F104" s="21">
        <f t="shared" si="9"/>
        <v>5273.74</v>
      </c>
      <c r="G104" s="21">
        <f t="shared" si="10"/>
        <v>7000.26</v>
      </c>
      <c r="H104" s="22">
        <f t="shared" si="11"/>
        <v>8067.56</v>
      </c>
      <c r="I104" s="12"/>
      <c r="J104" s="36"/>
      <c r="K104" s="12"/>
      <c r="L104" s="12"/>
      <c r="M104" s="12"/>
      <c r="N104" s="12"/>
      <c r="O104" s="12"/>
      <c r="P104" s="12"/>
      <c r="Q104" s="12"/>
    </row>
    <row r="105" spans="1:17" ht="21" customHeight="1" x14ac:dyDescent="0.25">
      <c r="A105" s="25"/>
      <c r="B105" s="26" t="s">
        <v>68</v>
      </c>
      <c r="C105" s="41">
        <v>1.2679831200403651</v>
      </c>
      <c r="D105" s="24">
        <v>2764.33</v>
      </c>
      <c r="E105" s="21">
        <f t="shared" si="8"/>
        <v>3870.06</v>
      </c>
      <c r="F105" s="21">
        <f t="shared" si="9"/>
        <v>4644.07</v>
      </c>
      <c r="G105" s="21">
        <f t="shared" si="10"/>
        <v>6164.46</v>
      </c>
      <c r="H105" s="22">
        <f t="shared" si="11"/>
        <v>7104.33</v>
      </c>
      <c r="I105" s="12"/>
      <c r="J105" s="36"/>
      <c r="K105" s="12"/>
      <c r="L105" s="12"/>
      <c r="M105" s="12"/>
      <c r="N105" s="12"/>
      <c r="O105" s="12"/>
      <c r="P105" s="12"/>
      <c r="Q105" s="12"/>
    </row>
    <row r="106" spans="1:17" ht="28.9" customHeight="1" x14ac:dyDescent="0.25">
      <c r="A106" s="25"/>
      <c r="B106" s="26" t="s">
        <v>69</v>
      </c>
      <c r="C106" s="41">
        <v>1.018788128984909</v>
      </c>
      <c r="D106" s="24">
        <v>2221.06</v>
      </c>
      <c r="E106" s="21">
        <f t="shared" si="8"/>
        <v>3109.48</v>
      </c>
      <c r="F106" s="21">
        <f t="shared" si="9"/>
        <v>3731.38</v>
      </c>
      <c r="G106" s="21">
        <f t="shared" si="10"/>
        <v>4952.96</v>
      </c>
      <c r="H106" s="22">
        <f t="shared" si="11"/>
        <v>5708.12</v>
      </c>
      <c r="I106" s="12"/>
      <c r="J106" s="36"/>
      <c r="K106" s="12"/>
      <c r="L106" s="12"/>
      <c r="M106" s="12"/>
      <c r="N106" s="12"/>
      <c r="O106" s="12"/>
      <c r="P106" s="12"/>
      <c r="Q106" s="12"/>
    </row>
    <row r="107" spans="1:17" ht="21" customHeight="1" x14ac:dyDescent="0.25">
      <c r="A107" s="25"/>
      <c r="B107" s="26" t="s">
        <v>42</v>
      </c>
      <c r="C107" s="41">
        <v>1.5116141461400854</v>
      </c>
      <c r="D107" s="24">
        <v>3295.47</v>
      </c>
      <c r="E107" s="21">
        <f t="shared" si="8"/>
        <v>4613.66</v>
      </c>
      <c r="F107" s="21">
        <f t="shared" si="9"/>
        <v>5536.39</v>
      </c>
      <c r="G107" s="21">
        <f t="shared" si="10"/>
        <v>7348.9</v>
      </c>
      <c r="H107" s="22">
        <f t="shared" si="11"/>
        <v>8469.36</v>
      </c>
      <c r="I107" s="12"/>
      <c r="J107" s="36"/>
      <c r="K107" s="12"/>
      <c r="L107" s="12"/>
      <c r="M107" s="12"/>
      <c r="N107" s="12"/>
      <c r="O107" s="12"/>
      <c r="P107" s="12"/>
      <c r="Q107" s="12"/>
    </row>
    <row r="108" spans="1:17" ht="21" customHeight="1" x14ac:dyDescent="0.25">
      <c r="A108" s="25"/>
      <c r="B108" s="26" t="s">
        <v>70</v>
      </c>
      <c r="C108" s="41">
        <v>1.3410164671345353</v>
      </c>
      <c r="D108" s="24">
        <v>2923.55</v>
      </c>
      <c r="E108" s="21">
        <f t="shared" si="8"/>
        <v>4092.97</v>
      </c>
      <c r="F108" s="21">
        <f t="shared" si="9"/>
        <v>4911.5600000000004</v>
      </c>
      <c r="G108" s="21">
        <f t="shared" si="10"/>
        <v>6519.52</v>
      </c>
      <c r="H108" s="22">
        <f t="shared" si="11"/>
        <v>7513.52</v>
      </c>
      <c r="I108" s="12"/>
      <c r="J108" s="36"/>
      <c r="K108" s="12"/>
      <c r="L108" s="12"/>
      <c r="M108" s="12"/>
      <c r="N108" s="12"/>
      <c r="O108" s="12"/>
      <c r="P108" s="12"/>
      <c r="Q108" s="12"/>
    </row>
    <row r="109" spans="1:17" ht="21" customHeight="1" x14ac:dyDescent="0.25">
      <c r="A109" s="25"/>
      <c r="B109" s="26" t="s">
        <v>71</v>
      </c>
      <c r="C109" s="41">
        <v>1.2170634374569975</v>
      </c>
      <c r="D109" s="24">
        <v>2653.32</v>
      </c>
      <c r="E109" s="21">
        <f t="shared" si="8"/>
        <v>3714.65</v>
      </c>
      <c r="F109" s="21">
        <f t="shared" si="9"/>
        <v>4457.58</v>
      </c>
      <c r="G109" s="21">
        <f t="shared" si="10"/>
        <v>5916.9</v>
      </c>
      <c r="H109" s="22">
        <f t="shared" si="11"/>
        <v>6819.03</v>
      </c>
      <c r="I109" s="12"/>
      <c r="J109" s="36"/>
      <c r="K109" s="12"/>
      <c r="L109" s="12"/>
      <c r="M109" s="12"/>
      <c r="N109" s="12"/>
      <c r="O109" s="12"/>
      <c r="P109" s="12"/>
      <c r="Q109" s="12"/>
    </row>
    <row r="110" spans="1:17" ht="21" customHeight="1" x14ac:dyDescent="0.25">
      <c r="A110" s="25"/>
      <c r="B110" s="26" t="s">
        <v>72</v>
      </c>
      <c r="C110" s="41">
        <v>1.5392963625521767</v>
      </c>
      <c r="D110" s="24">
        <v>3355.82</v>
      </c>
      <c r="E110" s="21">
        <f t="shared" si="8"/>
        <v>4698.1499999999996</v>
      </c>
      <c r="F110" s="21">
        <f t="shared" si="9"/>
        <v>5637.78</v>
      </c>
      <c r="G110" s="21">
        <f t="shared" si="10"/>
        <v>7483.48</v>
      </c>
      <c r="H110" s="22">
        <f t="shared" si="11"/>
        <v>8624.4599999999991</v>
      </c>
      <c r="I110" s="12"/>
      <c r="J110" s="36"/>
      <c r="K110" s="12"/>
      <c r="L110" s="12"/>
      <c r="M110" s="12"/>
      <c r="N110" s="12"/>
      <c r="O110" s="12"/>
      <c r="P110" s="12"/>
      <c r="Q110" s="12"/>
    </row>
    <row r="111" spans="1:17" ht="21" customHeight="1" x14ac:dyDescent="0.25">
      <c r="A111" s="25"/>
      <c r="B111" s="26" t="s">
        <v>43</v>
      </c>
      <c r="C111" s="41">
        <v>2.0935278198247791</v>
      </c>
      <c r="D111" s="24">
        <v>4564.1000000000004</v>
      </c>
      <c r="E111" s="21">
        <f>ROUND($D111*$E$9,2)</f>
        <v>6389.74</v>
      </c>
      <c r="F111" s="21">
        <f>ROUND($D111*$F$9,2)</f>
        <v>7667.69</v>
      </c>
      <c r="G111" s="21">
        <f>ROUND($D111*$G$9,2)</f>
        <v>10177.94</v>
      </c>
      <c r="H111" s="22">
        <f>ROUND($D111*$H$9,2)</f>
        <v>11729.74</v>
      </c>
      <c r="I111" s="12"/>
      <c r="J111" s="36"/>
      <c r="K111" s="12"/>
      <c r="L111" s="12"/>
      <c r="M111" s="12"/>
      <c r="N111" s="12"/>
      <c r="O111" s="12"/>
      <c r="P111" s="12"/>
      <c r="Q111" s="12"/>
    </row>
    <row r="112" spans="1:17" ht="30" x14ac:dyDescent="0.25">
      <c r="A112" s="25"/>
      <c r="B112" s="26" t="s">
        <v>73</v>
      </c>
      <c r="C112" s="41">
        <v>1.4902756754277326</v>
      </c>
      <c r="D112" s="24">
        <v>3248.95</v>
      </c>
      <c r="E112" s="21">
        <f t="shared" si="8"/>
        <v>4548.53</v>
      </c>
      <c r="F112" s="21">
        <f t="shared" si="9"/>
        <v>5458.24</v>
      </c>
      <c r="G112" s="21">
        <f t="shared" si="10"/>
        <v>7245.16</v>
      </c>
      <c r="H112" s="22">
        <f t="shared" si="11"/>
        <v>8349.7999999999993</v>
      </c>
      <c r="I112" s="12"/>
      <c r="J112" s="36"/>
      <c r="K112" s="12"/>
      <c r="L112" s="12"/>
      <c r="M112" s="12"/>
      <c r="N112" s="12"/>
      <c r="O112" s="12"/>
      <c r="P112" s="12"/>
      <c r="Q112" s="12"/>
    </row>
    <row r="113" spans="1:17" ht="21" customHeight="1" x14ac:dyDescent="0.25">
      <c r="A113" s="25"/>
      <c r="B113" s="26" t="s">
        <v>74</v>
      </c>
      <c r="C113" s="41">
        <v>1.8125040135773589</v>
      </c>
      <c r="D113" s="24">
        <v>3951.44</v>
      </c>
      <c r="E113" s="21">
        <f t="shared" si="8"/>
        <v>5532.02</v>
      </c>
      <c r="F113" s="21">
        <f t="shared" si="9"/>
        <v>6638.42</v>
      </c>
      <c r="G113" s="21">
        <f t="shared" si="10"/>
        <v>8811.7099999999991</v>
      </c>
      <c r="H113" s="22">
        <f t="shared" si="11"/>
        <v>10155.200000000001</v>
      </c>
      <c r="I113" s="12"/>
      <c r="J113" s="36"/>
      <c r="K113" s="12"/>
      <c r="L113" s="12"/>
      <c r="M113" s="12"/>
      <c r="N113" s="12"/>
      <c r="O113" s="12"/>
      <c r="P113" s="12"/>
      <c r="Q113" s="12"/>
    </row>
    <row r="114" spans="1:17" ht="21.75" customHeight="1" x14ac:dyDescent="0.25">
      <c r="A114" s="25"/>
      <c r="B114" s="26" t="s">
        <v>44</v>
      </c>
      <c r="C114" s="41">
        <v>2.0561396266226319</v>
      </c>
      <c r="D114" s="24">
        <v>4482.59</v>
      </c>
      <c r="E114" s="21">
        <f t="shared" si="8"/>
        <v>6275.63</v>
      </c>
      <c r="F114" s="21">
        <f t="shared" si="9"/>
        <v>7530.75</v>
      </c>
      <c r="G114" s="21">
        <f t="shared" si="10"/>
        <v>9996.18</v>
      </c>
      <c r="H114" s="22">
        <f t="shared" si="11"/>
        <v>11520.26</v>
      </c>
      <c r="I114" s="12"/>
      <c r="J114" s="36"/>
      <c r="K114" s="12"/>
      <c r="L114" s="12"/>
      <c r="M114" s="12"/>
      <c r="N114" s="12"/>
      <c r="O114" s="12"/>
      <c r="P114" s="12"/>
      <c r="Q114" s="12"/>
    </row>
    <row r="115" spans="1:17" ht="26.25" customHeight="1" x14ac:dyDescent="0.25">
      <c r="A115" s="3">
        <v>3</v>
      </c>
      <c r="B115" s="86" t="s">
        <v>100</v>
      </c>
      <c r="C115" s="87"/>
      <c r="D115" s="87"/>
      <c r="E115" s="87"/>
      <c r="F115" s="87"/>
      <c r="G115" s="87"/>
      <c r="H115" s="88"/>
    </row>
    <row r="116" spans="1:17" ht="23.45" customHeight="1" x14ac:dyDescent="0.25">
      <c r="A116" s="3"/>
      <c r="B116" s="49" t="s">
        <v>75</v>
      </c>
      <c r="C116" s="41">
        <v>0.48309710563735614</v>
      </c>
      <c r="D116" s="38">
        <v>1053.2</v>
      </c>
      <c r="E116" s="38">
        <f>ROUND(D116*$E$9,2)</f>
        <v>1474.48</v>
      </c>
      <c r="F116" s="38">
        <f>ROUND(D116*$F$9,2)</f>
        <v>1769.38</v>
      </c>
      <c r="G116" s="38">
        <f>ROUND(D116*$G$9,2)</f>
        <v>2348.64</v>
      </c>
      <c r="H116" s="39">
        <f>ROUND(D116*$H$9,2)</f>
        <v>2706.72</v>
      </c>
    </row>
    <row r="117" spans="1:17" ht="23.45" customHeight="1" x14ac:dyDescent="0.25">
      <c r="A117" s="3"/>
      <c r="B117" s="49" t="s">
        <v>8</v>
      </c>
      <c r="C117" s="41">
        <v>0.69972478326682264</v>
      </c>
      <c r="D117" s="38">
        <v>1525.47</v>
      </c>
      <c r="E117" s="38">
        <f t="shared" ref="E117:E119" si="12">ROUND(D117*$E$9,2)</f>
        <v>2135.66</v>
      </c>
      <c r="F117" s="38">
        <f t="shared" ref="F117:F119" si="13">ROUND(D117*$F$9,2)</f>
        <v>2562.79</v>
      </c>
      <c r="G117" s="38">
        <f>ROUND(D117*$G$9,2)</f>
        <v>3401.8</v>
      </c>
      <c r="H117" s="39">
        <f t="shared" ref="H117:H119" si="14">ROUND(D117*$H$9,2)</f>
        <v>3920.46</v>
      </c>
    </row>
    <row r="118" spans="1:17" ht="23.45" customHeight="1" x14ac:dyDescent="0.25">
      <c r="A118" s="3"/>
      <c r="B118" s="49" t="s">
        <v>76</v>
      </c>
      <c r="C118" s="41">
        <v>0.47463419109215177</v>
      </c>
      <c r="D118" s="38">
        <v>1034.75</v>
      </c>
      <c r="E118" s="38">
        <f t="shared" si="12"/>
        <v>1448.65</v>
      </c>
      <c r="F118" s="38">
        <f t="shared" si="13"/>
        <v>1738.38</v>
      </c>
      <c r="G118" s="38">
        <f>ROUND(D118*$G$9,2)</f>
        <v>2307.4899999999998</v>
      </c>
      <c r="H118" s="39">
        <f t="shared" si="14"/>
        <v>2659.31</v>
      </c>
    </row>
    <row r="119" spans="1:17" ht="23.45" customHeight="1" thickBot="1" x14ac:dyDescent="0.3">
      <c r="A119" s="4"/>
      <c r="B119" s="50" t="s">
        <v>9</v>
      </c>
      <c r="C119" s="41">
        <v>0.58400073391128848</v>
      </c>
      <c r="D119" s="38">
        <v>1273.18</v>
      </c>
      <c r="E119" s="38">
        <f t="shared" si="12"/>
        <v>1782.45</v>
      </c>
      <c r="F119" s="38">
        <f t="shared" si="13"/>
        <v>2138.94</v>
      </c>
      <c r="G119" s="38">
        <f t="shared" ref="G119" si="15">ROUND(D119*$G$9,2)</f>
        <v>2839.19</v>
      </c>
      <c r="H119" s="39">
        <f t="shared" si="14"/>
        <v>3272.07</v>
      </c>
    </row>
    <row r="120" spans="1:17" ht="26.25" customHeight="1" x14ac:dyDescent="0.25">
      <c r="A120" s="27">
        <v>4</v>
      </c>
      <c r="B120" s="71" t="s">
        <v>101</v>
      </c>
      <c r="C120" s="72"/>
      <c r="D120" s="72"/>
      <c r="E120" s="72"/>
      <c r="F120" s="72"/>
      <c r="G120" s="72"/>
      <c r="H120" s="73"/>
    </row>
    <row r="121" spans="1:17" ht="32.450000000000003" customHeight="1" x14ac:dyDescent="0.25">
      <c r="A121" s="28"/>
      <c r="B121" s="30" t="s">
        <v>45</v>
      </c>
      <c r="C121" s="41">
        <v>0.27421038755602423</v>
      </c>
      <c r="D121" s="24">
        <v>520.04</v>
      </c>
      <c r="E121" s="21">
        <f>ROUND(D121*1.4,2)</f>
        <v>728.06</v>
      </c>
      <c r="F121" s="21">
        <f>ROUND(D121*1.68,2)</f>
        <v>873.67</v>
      </c>
      <c r="G121" s="21">
        <f>ROUND(D121*2.23,2)</f>
        <v>1159.69</v>
      </c>
      <c r="H121" s="22">
        <f>ROUND(D121*2.57,2)</f>
        <v>1336.5</v>
      </c>
    </row>
    <row r="122" spans="1:17" ht="28.9" customHeight="1" x14ac:dyDescent="0.25">
      <c r="A122" s="29"/>
      <c r="B122" s="30" t="s">
        <v>47</v>
      </c>
      <c r="C122" s="41">
        <v>0.3363617189559715</v>
      </c>
      <c r="D122" s="24">
        <v>637.91</v>
      </c>
      <c r="E122" s="21">
        <f t="shared" ref="E122:E131" si="16">ROUND(D122*1.4,2)</f>
        <v>893.07</v>
      </c>
      <c r="F122" s="21">
        <f t="shared" ref="F122:F131" si="17">ROUND(D122*1.68,2)</f>
        <v>1071.69</v>
      </c>
      <c r="G122" s="21">
        <f t="shared" ref="G122:G131" si="18">ROUND(D122*2.23,2)</f>
        <v>1422.54</v>
      </c>
      <c r="H122" s="22">
        <f t="shared" ref="H122:H131" si="19">ROUND(D122*2.57,2)</f>
        <v>1639.43</v>
      </c>
      <c r="I122" s="1"/>
    </row>
    <row r="123" spans="1:17" ht="25.15" customHeight="1" x14ac:dyDescent="0.25">
      <c r="A123" s="29"/>
      <c r="B123" s="30" t="s">
        <v>48</v>
      </c>
      <c r="C123" s="41">
        <v>0.40740311099393617</v>
      </c>
      <c r="D123" s="24">
        <v>772.64</v>
      </c>
      <c r="E123" s="21">
        <f t="shared" si="16"/>
        <v>1081.7</v>
      </c>
      <c r="F123" s="21">
        <f t="shared" si="17"/>
        <v>1298.04</v>
      </c>
      <c r="G123" s="21">
        <f t="shared" si="18"/>
        <v>1722.99</v>
      </c>
      <c r="H123" s="22">
        <f t="shared" si="19"/>
        <v>1985.68</v>
      </c>
      <c r="I123" s="1"/>
    </row>
    <row r="124" spans="1:17" ht="60" x14ac:dyDescent="0.25">
      <c r="A124" s="29"/>
      <c r="B124" s="30" t="s">
        <v>46</v>
      </c>
      <c r="C124" s="41">
        <v>0.45197469021882414</v>
      </c>
      <c r="D124" s="24">
        <v>857.17</v>
      </c>
      <c r="E124" s="21">
        <f t="shared" si="16"/>
        <v>1200.04</v>
      </c>
      <c r="F124" s="21">
        <f t="shared" si="17"/>
        <v>1440.05</v>
      </c>
      <c r="G124" s="21">
        <f t="shared" si="18"/>
        <v>1911.49</v>
      </c>
      <c r="H124" s="22">
        <f t="shared" si="19"/>
        <v>2202.9299999999998</v>
      </c>
    </row>
    <row r="125" spans="1:17" ht="27.6" customHeight="1" x14ac:dyDescent="0.25">
      <c r="A125" s="29"/>
      <c r="B125" s="30" t="s">
        <v>49</v>
      </c>
      <c r="C125" s="41">
        <v>0.46955444239388344</v>
      </c>
      <c r="D125" s="24">
        <v>890.51</v>
      </c>
      <c r="E125" s="21">
        <f t="shared" si="16"/>
        <v>1246.71</v>
      </c>
      <c r="F125" s="21">
        <f t="shared" si="17"/>
        <v>1496.06</v>
      </c>
      <c r="G125" s="21">
        <f t="shared" si="18"/>
        <v>1985.84</v>
      </c>
      <c r="H125" s="22">
        <f t="shared" si="19"/>
        <v>2288.61</v>
      </c>
    </row>
    <row r="126" spans="1:17" ht="60" x14ac:dyDescent="0.25">
      <c r="A126" s="29"/>
      <c r="B126" s="30" t="s">
        <v>50</v>
      </c>
      <c r="C126" s="41">
        <v>0.51412602161877141</v>
      </c>
      <c r="D126" s="24">
        <v>975.04</v>
      </c>
      <c r="E126" s="21">
        <f t="shared" si="16"/>
        <v>1365.06</v>
      </c>
      <c r="F126" s="21">
        <f t="shared" si="17"/>
        <v>1638.07</v>
      </c>
      <c r="G126" s="21">
        <f t="shared" si="18"/>
        <v>2174.34</v>
      </c>
      <c r="H126" s="22">
        <f t="shared" si="19"/>
        <v>2505.85</v>
      </c>
    </row>
    <row r="127" spans="1:17" ht="30.6" customHeight="1" x14ac:dyDescent="0.25">
      <c r="A127" s="29"/>
      <c r="B127" s="51" t="s">
        <v>52</v>
      </c>
      <c r="C127" s="41">
        <v>0.54841550224097013</v>
      </c>
      <c r="D127" s="24">
        <v>1040.07</v>
      </c>
      <c r="E127" s="21">
        <f t="shared" si="16"/>
        <v>1456.1</v>
      </c>
      <c r="F127" s="21">
        <f t="shared" si="17"/>
        <v>1747.32</v>
      </c>
      <c r="G127" s="21">
        <f t="shared" si="18"/>
        <v>2319.36</v>
      </c>
      <c r="H127" s="22">
        <f t="shared" si="19"/>
        <v>2672.98</v>
      </c>
    </row>
    <row r="128" spans="1:17" ht="60" x14ac:dyDescent="0.25">
      <c r="A128" s="29"/>
      <c r="B128" s="30" t="s">
        <v>51</v>
      </c>
      <c r="C128" s="41">
        <v>0.45197469021882414</v>
      </c>
      <c r="D128" s="24">
        <v>857.17</v>
      </c>
      <c r="E128" s="21">
        <f t="shared" si="16"/>
        <v>1200.04</v>
      </c>
      <c r="F128" s="21">
        <f t="shared" si="17"/>
        <v>1440.05</v>
      </c>
      <c r="G128" s="21">
        <f t="shared" si="18"/>
        <v>1911.49</v>
      </c>
      <c r="H128" s="22">
        <f t="shared" si="19"/>
        <v>2202.9299999999998</v>
      </c>
    </row>
    <row r="129" spans="1:11" ht="27.6" customHeight="1" x14ac:dyDescent="0.25">
      <c r="A129" s="29"/>
      <c r="B129" s="51" t="s">
        <v>53</v>
      </c>
      <c r="C129" s="41">
        <v>0.61056683364091746</v>
      </c>
      <c r="D129" s="24">
        <v>1157.94</v>
      </c>
      <c r="E129" s="21">
        <f t="shared" si="16"/>
        <v>1621.12</v>
      </c>
      <c r="F129" s="21">
        <f t="shared" si="17"/>
        <v>1945.34</v>
      </c>
      <c r="G129" s="21">
        <f t="shared" si="18"/>
        <v>2582.21</v>
      </c>
      <c r="H129" s="22">
        <f t="shared" si="19"/>
        <v>2975.91</v>
      </c>
    </row>
    <row r="130" spans="1:11" ht="60" x14ac:dyDescent="0.25">
      <c r="A130" s="29"/>
      <c r="B130" s="30" t="s">
        <v>54</v>
      </c>
      <c r="C130" s="41">
        <v>0.51412602161877141</v>
      </c>
      <c r="D130" s="24">
        <v>975.04</v>
      </c>
      <c r="E130" s="21">
        <f t="shared" si="16"/>
        <v>1365.06</v>
      </c>
      <c r="F130" s="21">
        <f t="shared" si="17"/>
        <v>1638.07</v>
      </c>
      <c r="G130" s="21">
        <f t="shared" si="18"/>
        <v>2174.34</v>
      </c>
      <c r="H130" s="22">
        <f t="shared" si="19"/>
        <v>2505.85</v>
      </c>
    </row>
    <row r="131" spans="1:11" ht="19.5" customHeight="1" x14ac:dyDescent="0.25">
      <c r="A131" s="29"/>
      <c r="B131" s="51" t="s">
        <v>55</v>
      </c>
      <c r="C131" s="41">
        <v>0.68160822567888224</v>
      </c>
      <c r="D131" s="24">
        <v>1292.67</v>
      </c>
      <c r="E131" s="21">
        <f t="shared" si="16"/>
        <v>1809.74</v>
      </c>
      <c r="F131" s="21">
        <f t="shared" si="17"/>
        <v>2171.69</v>
      </c>
      <c r="G131" s="21">
        <f t="shared" si="18"/>
        <v>2882.65</v>
      </c>
      <c r="H131" s="22">
        <f t="shared" si="19"/>
        <v>3322.16</v>
      </c>
    </row>
    <row r="132" spans="1:11" ht="19.5" customHeight="1" thickBot="1" x14ac:dyDescent="0.3">
      <c r="A132" s="31"/>
      <c r="B132" s="52" t="s">
        <v>56</v>
      </c>
      <c r="C132" s="41">
        <v>0.74377010282098599</v>
      </c>
      <c r="D132" s="24">
        <v>1410.56</v>
      </c>
      <c r="E132" s="21">
        <f>ROUND(D132*1.4,2)</f>
        <v>1974.78</v>
      </c>
      <c r="F132" s="32">
        <f>ROUND(D132*1.68,2)</f>
        <v>2369.7399999999998</v>
      </c>
      <c r="G132" s="32">
        <f>ROUND(D132*2.23,2)</f>
        <v>3145.55</v>
      </c>
      <c r="H132" s="33">
        <f>ROUND(D132*2.57,2)</f>
        <v>3625.14</v>
      </c>
    </row>
    <row r="133" spans="1:11" ht="31.9" customHeight="1" x14ac:dyDescent="0.25">
      <c r="A133" s="27" t="s">
        <v>31</v>
      </c>
      <c r="B133" s="71" t="s">
        <v>102</v>
      </c>
      <c r="C133" s="72"/>
      <c r="D133" s="72"/>
      <c r="E133" s="72"/>
      <c r="F133" s="72"/>
      <c r="G133" s="72"/>
      <c r="H133" s="73"/>
    </row>
    <row r="134" spans="1:11" ht="28.9" customHeight="1" x14ac:dyDescent="0.25">
      <c r="A134" s="28"/>
      <c r="B134" s="30" t="s">
        <v>45</v>
      </c>
      <c r="C134" s="41">
        <v>0.28837331927234378</v>
      </c>
      <c r="D134" s="24">
        <v>546.9</v>
      </c>
      <c r="E134" s="21">
        <f>ROUND(D134*1.4,2)</f>
        <v>765.66</v>
      </c>
      <c r="F134" s="21">
        <f>ROUND(D134*1.68,2)</f>
        <v>918.79</v>
      </c>
      <c r="G134" s="21">
        <f>ROUND(D134*2.23,2)</f>
        <v>1219.5899999999999</v>
      </c>
      <c r="H134" s="22">
        <f>ROUND(D134*2.57,2)</f>
        <v>1405.53</v>
      </c>
      <c r="K134" s="37"/>
    </row>
    <row r="135" spans="1:11" ht="28.9" customHeight="1" x14ac:dyDescent="0.25">
      <c r="A135" s="29"/>
      <c r="B135" s="30" t="s">
        <v>47</v>
      </c>
      <c r="C135" s="41">
        <v>0.35372528341682047</v>
      </c>
      <c r="D135" s="24">
        <v>670.84</v>
      </c>
      <c r="E135" s="21">
        <f t="shared" ref="E135:E144" si="20">ROUND(D135*1.4,2)</f>
        <v>939.18</v>
      </c>
      <c r="F135" s="21">
        <f t="shared" ref="F135:F144" si="21">ROUND(D135*1.68,2)</f>
        <v>1127.01</v>
      </c>
      <c r="G135" s="21">
        <f t="shared" ref="G135:G144" si="22">ROUND(D135*2.23,2)</f>
        <v>1495.97</v>
      </c>
      <c r="H135" s="22">
        <f t="shared" ref="H135:H144" si="23">ROUND(D135*2.57,2)</f>
        <v>1724.06</v>
      </c>
      <c r="I135" s="1"/>
      <c r="K135" s="37"/>
    </row>
    <row r="136" spans="1:11" ht="19.5" customHeight="1" x14ac:dyDescent="0.25">
      <c r="A136" s="29"/>
      <c r="B136" s="30" t="s">
        <v>48</v>
      </c>
      <c r="C136" s="41">
        <v>0.42844186659636169</v>
      </c>
      <c r="D136" s="24">
        <v>812.54</v>
      </c>
      <c r="E136" s="21">
        <f t="shared" si="20"/>
        <v>1137.56</v>
      </c>
      <c r="F136" s="21">
        <f t="shared" si="21"/>
        <v>1365.07</v>
      </c>
      <c r="G136" s="21">
        <f t="shared" si="22"/>
        <v>1811.96</v>
      </c>
      <c r="H136" s="22">
        <f t="shared" si="23"/>
        <v>2088.23</v>
      </c>
      <c r="I136" s="1"/>
      <c r="K136" s="37"/>
    </row>
    <row r="137" spans="1:11" ht="60" x14ac:dyDescent="0.25">
      <c r="A137" s="29"/>
      <c r="B137" s="30" t="s">
        <v>46</v>
      </c>
      <c r="C137" s="41">
        <v>0.4753071447403111</v>
      </c>
      <c r="D137" s="24">
        <v>901.42</v>
      </c>
      <c r="E137" s="21">
        <f t="shared" si="20"/>
        <v>1261.99</v>
      </c>
      <c r="F137" s="21">
        <f t="shared" si="21"/>
        <v>1514.39</v>
      </c>
      <c r="G137" s="21">
        <f t="shared" si="22"/>
        <v>2010.17</v>
      </c>
      <c r="H137" s="22">
        <f t="shared" si="23"/>
        <v>2316.65</v>
      </c>
      <c r="K137" s="37"/>
    </row>
    <row r="138" spans="1:11" ht="19.5" customHeight="1" x14ac:dyDescent="0.25">
      <c r="A138" s="29"/>
      <c r="B138" s="30" t="s">
        <v>49</v>
      </c>
      <c r="C138" s="41">
        <v>0.4937991036119167</v>
      </c>
      <c r="D138" s="24">
        <v>936.49</v>
      </c>
      <c r="E138" s="21">
        <f t="shared" si="20"/>
        <v>1311.09</v>
      </c>
      <c r="F138" s="21">
        <f t="shared" si="21"/>
        <v>1573.3</v>
      </c>
      <c r="G138" s="21">
        <f t="shared" si="22"/>
        <v>2088.37</v>
      </c>
      <c r="H138" s="22">
        <f t="shared" si="23"/>
        <v>2406.7800000000002</v>
      </c>
      <c r="K138" s="37"/>
    </row>
    <row r="139" spans="1:11" ht="60" x14ac:dyDescent="0.25">
      <c r="A139" s="29"/>
      <c r="B139" s="30" t="s">
        <v>50</v>
      </c>
      <c r="C139" s="41">
        <v>0.54066965462694438</v>
      </c>
      <c r="D139" s="24">
        <v>1025.3800000000001</v>
      </c>
      <c r="E139" s="21">
        <f t="shared" si="20"/>
        <v>1435.53</v>
      </c>
      <c r="F139" s="21">
        <f t="shared" si="21"/>
        <v>1722.64</v>
      </c>
      <c r="G139" s="21">
        <f t="shared" si="22"/>
        <v>2286.6</v>
      </c>
      <c r="H139" s="22">
        <f t="shared" si="23"/>
        <v>2635.23</v>
      </c>
      <c r="K139" s="37"/>
    </row>
    <row r="140" spans="1:11" ht="19.5" customHeight="1" x14ac:dyDescent="0.25">
      <c r="A140" s="29"/>
      <c r="B140" s="51" t="s">
        <v>52</v>
      </c>
      <c r="C140" s="41">
        <v>0.5767308199314527</v>
      </c>
      <c r="D140" s="24">
        <v>1093.77</v>
      </c>
      <c r="E140" s="21">
        <f t="shared" si="20"/>
        <v>1531.28</v>
      </c>
      <c r="F140" s="21">
        <f t="shared" si="21"/>
        <v>1837.53</v>
      </c>
      <c r="G140" s="21">
        <f t="shared" si="22"/>
        <v>2439.11</v>
      </c>
      <c r="H140" s="22">
        <f t="shared" si="23"/>
        <v>2810.99</v>
      </c>
      <c r="K140" s="37"/>
    </row>
    <row r="141" spans="1:11" ht="60" x14ac:dyDescent="0.25">
      <c r="A141" s="29"/>
      <c r="B141" s="30" t="s">
        <v>51</v>
      </c>
      <c r="C141" s="41">
        <v>0.4753071447403111</v>
      </c>
      <c r="D141" s="24">
        <v>901.42</v>
      </c>
      <c r="E141" s="21">
        <v>887.55</v>
      </c>
      <c r="F141" s="21">
        <v>887.55</v>
      </c>
      <c r="G141" s="21">
        <v>887.55</v>
      </c>
      <c r="H141" s="22">
        <v>887.55</v>
      </c>
      <c r="K141" s="37"/>
    </row>
    <row r="142" spans="1:11" ht="29.45" customHeight="1" x14ac:dyDescent="0.25">
      <c r="A142" s="29"/>
      <c r="B142" s="51" t="s">
        <v>53</v>
      </c>
      <c r="C142" s="41">
        <v>0.64209332981808598</v>
      </c>
      <c r="D142" s="24">
        <v>1217.73</v>
      </c>
      <c r="E142" s="21">
        <f t="shared" si="20"/>
        <v>1704.82</v>
      </c>
      <c r="F142" s="21">
        <f t="shared" si="21"/>
        <v>2045.79</v>
      </c>
      <c r="G142" s="21">
        <f t="shared" si="22"/>
        <v>2715.54</v>
      </c>
      <c r="H142" s="22">
        <f t="shared" si="23"/>
        <v>3129.57</v>
      </c>
      <c r="K142" s="37"/>
    </row>
    <row r="143" spans="1:11" ht="60" x14ac:dyDescent="0.25">
      <c r="A143" s="29"/>
      <c r="B143" s="30" t="s">
        <v>54</v>
      </c>
      <c r="C143" s="41">
        <v>0.54066965462694438</v>
      </c>
      <c r="D143" s="24">
        <v>1025.3800000000001</v>
      </c>
      <c r="E143" s="21">
        <f t="shared" si="20"/>
        <v>1435.53</v>
      </c>
      <c r="F143" s="21">
        <f t="shared" si="21"/>
        <v>1722.64</v>
      </c>
      <c r="G143" s="21">
        <f t="shared" si="22"/>
        <v>2286.6</v>
      </c>
      <c r="H143" s="22">
        <f t="shared" si="23"/>
        <v>2635.23</v>
      </c>
      <c r="K143" s="37"/>
    </row>
    <row r="144" spans="1:11" ht="19.5" customHeight="1" x14ac:dyDescent="0.25">
      <c r="A144" s="29"/>
      <c r="B144" s="51" t="s">
        <v>55</v>
      </c>
      <c r="C144" s="41">
        <v>0.71680464012654899</v>
      </c>
      <c r="D144" s="24">
        <v>1359.42</v>
      </c>
      <c r="E144" s="21">
        <f t="shared" si="20"/>
        <v>1903.19</v>
      </c>
      <c r="F144" s="21">
        <f t="shared" si="21"/>
        <v>2283.83</v>
      </c>
      <c r="G144" s="21">
        <f t="shared" si="22"/>
        <v>3031.51</v>
      </c>
      <c r="H144" s="22">
        <f t="shared" si="23"/>
        <v>3493.71</v>
      </c>
      <c r="K144" s="37"/>
    </row>
    <row r="145" spans="1:13" ht="19.5" customHeight="1" thickBot="1" x14ac:dyDescent="0.3">
      <c r="A145" s="31"/>
      <c r="B145" s="52" t="s">
        <v>56</v>
      </c>
      <c r="C145" s="41">
        <v>0.78217242288426059</v>
      </c>
      <c r="D145" s="24">
        <v>1483.39</v>
      </c>
      <c r="E145" s="21">
        <f>ROUND(D145*1.4,2)</f>
        <v>2076.75</v>
      </c>
      <c r="F145" s="32">
        <f>ROUND(D145*1.68,2)</f>
        <v>2492.1</v>
      </c>
      <c r="G145" s="32">
        <f>ROUND(D145*2.23,2)</f>
        <v>3307.96</v>
      </c>
      <c r="H145" s="33">
        <f>ROUND(D145*2.57,2)</f>
        <v>3812.31</v>
      </c>
      <c r="K145" s="37"/>
    </row>
    <row r="146" spans="1:13" ht="31.9" customHeight="1" x14ac:dyDescent="0.25">
      <c r="A146" s="23" t="s">
        <v>94</v>
      </c>
      <c r="B146" s="71" t="s">
        <v>30</v>
      </c>
      <c r="C146" s="72"/>
      <c r="D146" s="72"/>
      <c r="E146" s="72"/>
      <c r="F146" s="72"/>
      <c r="G146" s="72"/>
      <c r="H146" s="73"/>
    </row>
    <row r="147" spans="1:13" ht="27" customHeight="1" x14ac:dyDescent="0.25">
      <c r="A147" s="28"/>
      <c r="B147" s="30" t="s">
        <v>45</v>
      </c>
      <c r="C147" s="41">
        <v>0.32955971526496175</v>
      </c>
      <c r="D147" s="24">
        <v>625.01</v>
      </c>
      <c r="E147" s="21">
        <f>ROUND(D147*1.4,2)</f>
        <v>875.01</v>
      </c>
      <c r="F147" s="21">
        <f>ROUND(D147*1.68,2)</f>
        <v>1050.02</v>
      </c>
      <c r="G147" s="21">
        <f>ROUND(D147*2.23,2)</f>
        <v>1393.77</v>
      </c>
      <c r="H147" s="22">
        <f>ROUND(D147*2.57,2)</f>
        <v>1606.28</v>
      </c>
      <c r="I147" s="1"/>
    </row>
    <row r="148" spans="1:13" ht="25.15" customHeight="1" x14ac:dyDescent="0.25">
      <c r="A148" s="29"/>
      <c r="B148" s="30" t="s">
        <v>47</v>
      </c>
      <c r="C148" s="41">
        <v>0.40426047983126812</v>
      </c>
      <c r="D148" s="24">
        <v>766.68</v>
      </c>
      <c r="E148" s="21">
        <f t="shared" ref="E148:E157" si="24">ROUND(D148*1.4,2)</f>
        <v>1073.3499999999999</v>
      </c>
      <c r="F148" s="21">
        <f t="shared" ref="F148:F157" si="25">ROUND(D148*1.68,2)</f>
        <v>1288.02</v>
      </c>
      <c r="G148" s="21">
        <f t="shared" ref="G148:G157" si="26">ROUND(D148*2.23,2)</f>
        <v>1709.7</v>
      </c>
      <c r="H148" s="22">
        <f t="shared" ref="H148:H157" si="27">ROUND(D148*2.57,2)</f>
        <v>1970.37</v>
      </c>
      <c r="I148" s="1"/>
    </row>
    <row r="149" spans="1:13" ht="19.5" customHeight="1" x14ac:dyDescent="0.25">
      <c r="A149" s="29"/>
      <c r="B149" s="30" t="s">
        <v>48</v>
      </c>
      <c r="C149" s="41">
        <v>0.48964935407329291</v>
      </c>
      <c r="D149" s="24">
        <v>928.62</v>
      </c>
      <c r="E149" s="21">
        <f t="shared" si="24"/>
        <v>1300.07</v>
      </c>
      <c r="F149" s="21">
        <f t="shared" si="25"/>
        <v>1560.08</v>
      </c>
      <c r="G149" s="21">
        <f t="shared" si="26"/>
        <v>2070.8200000000002</v>
      </c>
      <c r="H149" s="22">
        <f t="shared" si="27"/>
        <v>2386.5500000000002</v>
      </c>
      <c r="I149" s="1"/>
    </row>
    <row r="150" spans="1:13" ht="60" x14ac:dyDescent="0.25">
      <c r="A150" s="29"/>
      <c r="B150" s="30" t="s">
        <v>46</v>
      </c>
      <c r="C150" s="41">
        <v>0.54321117848668599</v>
      </c>
      <c r="D150" s="24">
        <v>1030.2</v>
      </c>
      <c r="E150" s="21">
        <f t="shared" si="24"/>
        <v>1442.28</v>
      </c>
      <c r="F150" s="21">
        <f t="shared" si="25"/>
        <v>1730.74</v>
      </c>
      <c r="G150" s="21">
        <f t="shared" si="26"/>
        <v>2297.35</v>
      </c>
      <c r="H150" s="22">
        <f t="shared" si="27"/>
        <v>2647.61</v>
      </c>
      <c r="I150" s="1"/>
    </row>
    <row r="151" spans="1:13" ht="19.5" customHeight="1" x14ac:dyDescent="0.25">
      <c r="A151" s="29"/>
      <c r="B151" s="30" t="s">
        <v>49</v>
      </c>
      <c r="C151" s="41">
        <v>0.56434484576852095</v>
      </c>
      <c r="D151" s="24">
        <v>1070.28</v>
      </c>
      <c r="E151" s="21">
        <f t="shared" si="24"/>
        <v>1498.39</v>
      </c>
      <c r="F151" s="21">
        <f t="shared" si="25"/>
        <v>1798.07</v>
      </c>
      <c r="G151" s="21">
        <f t="shared" si="26"/>
        <v>2386.7199999999998</v>
      </c>
      <c r="H151" s="22">
        <f t="shared" si="27"/>
        <v>2750.62</v>
      </c>
      <c r="I151" s="1"/>
    </row>
    <row r="152" spans="1:13" ht="60" x14ac:dyDescent="0.25">
      <c r="A152" s="29"/>
      <c r="B152" s="30" t="s">
        <v>50</v>
      </c>
      <c r="C152" s="41">
        <v>0.61790667018191403</v>
      </c>
      <c r="D152" s="24">
        <v>1171.8599999999999</v>
      </c>
      <c r="E152" s="21">
        <f t="shared" si="24"/>
        <v>1640.6</v>
      </c>
      <c r="F152" s="21">
        <f t="shared" si="25"/>
        <v>1968.72</v>
      </c>
      <c r="G152" s="21">
        <f t="shared" si="26"/>
        <v>2613.25</v>
      </c>
      <c r="H152" s="22">
        <f t="shared" si="27"/>
        <v>3011.68</v>
      </c>
      <c r="I152" s="1"/>
    </row>
    <row r="153" spans="1:13" ht="31.9" customHeight="1" x14ac:dyDescent="0.25">
      <c r="A153" s="29"/>
      <c r="B153" s="51" t="s">
        <v>52</v>
      </c>
      <c r="C153" s="41">
        <v>0.65912470340100182</v>
      </c>
      <c r="D153" s="24">
        <v>1250.03</v>
      </c>
      <c r="E153" s="21">
        <f t="shared" si="24"/>
        <v>1750.04</v>
      </c>
      <c r="F153" s="21">
        <f t="shared" si="25"/>
        <v>2100.0500000000002</v>
      </c>
      <c r="G153" s="21">
        <f t="shared" si="26"/>
        <v>2787.57</v>
      </c>
      <c r="H153" s="22">
        <f t="shared" si="27"/>
        <v>3212.58</v>
      </c>
      <c r="I153" s="1"/>
    </row>
    <row r="154" spans="1:13" ht="60" x14ac:dyDescent="0.25">
      <c r="A154" s="29"/>
      <c r="B154" s="30" t="s">
        <v>51</v>
      </c>
      <c r="C154" s="41">
        <v>0.54321117848668599</v>
      </c>
      <c r="D154" s="24">
        <v>1030.2</v>
      </c>
      <c r="E154" s="21">
        <f t="shared" si="24"/>
        <v>1442.28</v>
      </c>
      <c r="F154" s="21">
        <f t="shared" si="25"/>
        <v>1730.74</v>
      </c>
      <c r="G154" s="21">
        <f t="shared" si="26"/>
        <v>2297.35</v>
      </c>
      <c r="H154" s="22">
        <f t="shared" si="27"/>
        <v>2647.61</v>
      </c>
      <c r="I154" s="1"/>
    </row>
    <row r="155" spans="1:13" ht="29.45" customHeight="1" x14ac:dyDescent="0.25">
      <c r="A155" s="29"/>
      <c r="B155" s="51" t="s">
        <v>53</v>
      </c>
      <c r="C155" s="41">
        <v>0.73382019509622998</v>
      </c>
      <c r="D155" s="24">
        <v>1391.69</v>
      </c>
      <c r="E155" s="21">
        <f t="shared" si="24"/>
        <v>1948.37</v>
      </c>
      <c r="F155" s="21">
        <f t="shared" si="25"/>
        <v>2338.04</v>
      </c>
      <c r="G155" s="21">
        <f t="shared" si="26"/>
        <v>3103.47</v>
      </c>
      <c r="H155" s="22">
        <f t="shared" si="27"/>
        <v>3576.64</v>
      </c>
      <c r="I155" s="1"/>
    </row>
    <row r="156" spans="1:13" ht="60" x14ac:dyDescent="0.25">
      <c r="A156" s="29"/>
      <c r="B156" s="30" t="s">
        <v>54</v>
      </c>
      <c r="C156" s="41">
        <v>0.61790667018191403</v>
      </c>
      <c r="D156" s="24">
        <v>1171.8599999999999</v>
      </c>
      <c r="E156" s="21">
        <f t="shared" si="24"/>
        <v>1640.6</v>
      </c>
      <c r="F156" s="21">
        <f t="shared" si="25"/>
        <v>1968.72</v>
      </c>
      <c r="G156" s="21">
        <f t="shared" si="26"/>
        <v>2613.25</v>
      </c>
      <c r="H156" s="22">
        <f t="shared" si="27"/>
        <v>3011.68</v>
      </c>
      <c r="I156" s="1"/>
    </row>
    <row r="157" spans="1:13" ht="19.5" customHeight="1" x14ac:dyDescent="0.25">
      <c r="A157" s="29"/>
      <c r="B157" s="51" t="s">
        <v>55</v>
      </c>
      <c r="C157" s="41">
        <v>0.81920379646717634</v>
      </c>
      <c r="D157" s="24">
        <v>1553.62</v>
      </c>
      <c r="E157" s="21">
        <f t="shared" si="24"/>
        <v>2175.0700000000002</v>
      </c>
      <c r="F157" s="21">
        <f t="shared" si="25"/>
        <v>2610.08</v>
      </c>
      <c r="G157" s="21">
        <f t="shared" si="26"/>
        <v>3464.57</v>
      </c>
      <c r="H157" s="22">
        <f t="shared" si="27"/>
        <v>3992.8</v>
      </c>
      <c r="I157" s="1"/>
    </row>
    <row r="158" spans="1:13" ht="21.6" customHeight="1" thickBot="1" x14ac:dyDescent="0.3">
      <c r="A158" s="31"/>
      <c r="B158" s="52" t="s">
        <v>56</v>
      </c>
      <c r="C158" s="41">
        <v>0.8939045610334827</v>
      </c>
      <c r="D158" s="24">
        <v>1695.29</v>
      </c>
      <c r="E158" s="21">
        <f>ROUND(D158*1.4,2)</f>
        <v>2373.41</v>
      </c>
      <c r="F158" s="32">
        <f>ROUND(D158*1.68,2)</f>
        <v>2848.09</v>
      </c>
      <c r="G158" s="32">
        <f>ROUND(D158*2.23,2)</f>
        <v>3780.5</v>
      </c>
      <c r="H158" s="33">
        <f>ROUND(D158*2.57,2)</f>
        <v>4356.8999999999996</v>
      </c>
      <c r="I158" s="1"/>
    </row>
    <row r="159" spans="1:13" ht="21" customHeight="1" x14ac:dyDescent="0.25">
      <c r="A159" s="27">
        <v>5</v>
      </c>
      <c r="B159" s="71" t="s">
        <v>10</v>
      </c>
      <c r="C159" s="72"/>
      <c r="D159" s="72"/>
      <c r="E159" s="72"/>
      <c r="F159" s="72"/>
      <c r="G159" s="72"/>
      <c r="H159" s="73"/>
    </row>
    <row r="160" spans="1:13" ht="75" x14ac:dyDescent="0.25">
      <c r="A160" s="28"/>
      <c r="B160" s="30" t="s">
        <v>80</v>
      </c>
      <c r="C160" s="41">
        <v>0.3922910624835223</v>
      </c>
      <c r="D160" s="24">
        <v>743.98</v>
      </c>
      <c r="E160" s="21">
        <f t="shared" ref="E160:E189" si="28">ROUND(D160*1.4,2)</f>
        <v>1041.57</v>
      </c>
      <c r="F160" s="21">
        <f t="shared" ref="F160:F189" si="29">ROUND(D160*1.68,2)</f>
        <v>1249.8900000000001</v>
      </c>
      <c r="G160" s="21">
        <f t="shared" ref="G160:G189" si="30">ROUND(D160*2.23,2)</f>
        <v>1659.08</v>
      </c>
      <c r="H160" s="22">
        <f t="shared" ref="H160:H189" si="31">ROUND(D160*2.57,2)</f>
        <v>1912.03</v>
      </c>
      <c r="I160" s="1"/>
      <c r="K160" s="1"/>
      <c r="L160" s="1"/>
      <c r="M160" s="1"/>
    </row>
    <row r="161" spans="1:12" ht="75" x14ac:dyDescent="0.25">
      <c r="A161" s="28"/>
      <c r="B161" s="30" t="s">
        <v>79</v>
      </c>
      <c r="C161" s="41">
        <v>0.3922910624835223</v>
      </c>
      <c r="D161" s="24">
        <v>743.98</v>
      </c>
      <c r="E161" s="21">
        <f t="shared" si="28"/>
        <v>1041.57</v>
      </c>
      <c r="F161" s="21">
        <f t="shared" si="29"/>
        <v>1249.8900000000001</v>
      </c>
      <c r="G161" s="21">
        <f t="shared" si="30"/>
        <v>1659.08</v>
      </c>
      <c r="H161" s="22">
        <f t="shared" si="31"/>
        <v>1912.03</v>
      </c>
      <c r="I161" s="1"/>
      <c r="K161" s="1"/>
      <c r="L161" s="1"/>
    </row>
    <row r="162" spans="1:12" ht="17.100000000000001" customHeight="1" x14ac:dyDescent="0.25">
      <c r="A162" s="28"/>
      <c r="B162" s="30" t="s">
        <v>11</v>
      </c>
      <c r="C162" s="41">
        <v>1.8870551015027683</v>
      </c>
      <c r="D162" s="24">
        <v>3578.8</v>
      </c>
      <c r="E162" s="21">
        <f t="shared" si="28"/>
        <v>5010.32</v>
      </c>
      <c r="F162" s="21">
        <f t="shared" si="29"/>
        <v>6012.38</v>
      </c>
      <c r="G162" s="21">
        <f t="shared" si="30"/>
        <v>7980.72</v>
      </c>
      <c r="H162" s="22">
        <f t="shared" si="31"/>
        <v>9197.52</v>
      </c>
      <c r="I162" s="1"/>
      <c r="K162" s="1"/>
      <c r="L162" s="1"/>
    </row>
    <row r="163" spans="1:12" ht="17.100000000000001" customHeight="1" x14ac:dyDescent="0.25">
      <c r="A163" s="28"/>
      <c r="B163" s="30" t="s">
        <v>12</v>
      </c>
      <c r="C163" s="41">
        <v>1.8870551015027683</v>
      </c>
      <c r="D163" s="24">
        <v>3578.8</v>
      </c>
      <c r="E163" s="21">
        <f t="shared" si="28"/>
        <v>5010.32</v>
      </c>
      <c r="F163" s="21">
        <f t="shared" si="29"/>
        <v>6012.38</v>
      </c>
      <c r="G163" s="21">
        <f t="shared" si="30"/>
        <v>7980.72</v>
      </c>
      <c r="H163" s="22">
        <f t="shared" si="31"/>
        <v>9197.52</v>
      </c>
      <c r="I163" s="1"/>
      <c r="K163" s="1"/>
      <c r="L163" s="1"/>
    </row>
    <row r="164" spans="1:12" ht="17.100000000000001" customHeight="1" x14ac:dyDescent="0.25">
      <c r="A164" s="28"/>
      <c r="B164" s="30" t="s">
        <v>77</v>
      </c>
      <c r="C164" s="41">
        <v>0.5595781703137358</v>
      </c>
      <c r="D164" s="24">
        <v>1061.24</v>
      </c>
      <c r="E164" s="21">
        <f t="shared" si="28"/>
        <v>1485.74</v>
      </c>
      <c r="F164" s="21">
        <f t="shared" si="29"/>
        <v>1782.88</v>
      </c>
      <c r="G164" s="21">
        <f t="shared" si="30"/>
        <v>2366.5700000000002</v>
      </c>
      <c r="H164" s="22">
        <f t="shared" si="31"/>
        <v>2727.39</v>
      </c>
      <c r="I164" s="1"/>
      <c r="K164" s="1"/>
      <c r="L164" s="1"/>
    </row>
    <row r="165" spans="1:12" ht="17.100000000000001" customHeight="1" x14ac:dyDescent="0.25">
      <c r="A165" s="28"/>
      <c r="B165" s="30" t="s">
        <v>78</v>
      </c>
      <c r="C165" s="41">
        <v>0.5595781703137358</v>
      </c>
      <c r="D165" s="24">
        <v>1061.24</v>
      </c>
      <c r="E165" s="21">
        <f t="shared" si="28"/>
        <v>1485.74</v>
      </c>
      <c r="F165" s="21">
        <f t="shared" si="29"/>
        <v>1782.88</v>
      </c>
      <c r="G165" s="21">
        <f t="shared" si="30"/>
        <v>2366.5700000000002</v>
      </c>
      <c r="H165" s="22">
        <f t="shared" si="31"/>
        <v>2727.39</v>
      </c>
      <c r="I165" s="1"/>
      <c r="K165" s="1"/>
      <c r="L165" s="1"/>
    </row>
    <row r="166" spans="1:12" ht="17.100000000000001" customHeight="1" x14ac:dyDescent="0.25">
      <c r="A166" s="28"/>
      <c r="B166" s="30" t="s">
        <v>13</v>
      </c>
      <c r="C166" s="41">
        <v>0.5484049564988136</v>
      </c>
      <c r="D166" s="24">
        <v>1040.05</v>
      </c>
      <c r="E166" s="21">
        <f t="shared" si="28"/>
        <v>1456.07</v>
      </c>
      <c r="F166" s="21">
        <f t="shared" si="29"/>
        <v>1747.28</v>
      </c>
      <c r="G166" s="21">
        <f t="shared" si="30"/>
        <v>2319.31</v>
      </c>
      <c r="H166" s="22">
        <f t="shared" si="31"/>
        <v>2672.93</v>
      </c>
      <c r="I166" s="1"/>
      <c r="K166" s="1"/>
      <c r="L166" s="1"/>
    </row>
    <row r="167" spans="1:12" ht="17.100000000000001" customHeight="1" x14ac:dyDescent="0.25">
      <c r="A167" s="28"/>
      <c r="B167" s="30" t="s">
        <v>14</v>
      </c>
      <c r="C167" s="41">
        <v>0.5484049564988136</v>
      </c>
      <c r="D167" s="24">
        <v>1040.05</v>
      </c>
      <c r="E167" s="21">
        <f t="shared" si="28"/>
        <v>1456.07</v>
      </c>
      <c r="F167" s="21">
        <f t="shared" si="29"/>
        <v>1747.28</v>
      </c>
      <c r="G167" s="21">
        <f t="shared" si="30"/>
        <v>2319.31</v>
      </c>
      <c r="H167" s="22">
        <f t="shared" si="31"/>
        <v>2672.93</v>
      </c>
      <c r="I167" s="1"/>
      <c r="K167" s="1"/>
      <c r="L167" s="1"/>
    </row>
    <row r="168" spans="1:12" ht="17.100000000000001" customHeight="1" x14ac:dyDescent="0.25">
      <c r="A168" s="28"/>
      <c r="B168" s="30" t="s">
        <v>15</v>
      </c>
      <c r="C168" s="41">
        <v>1.4133298180859479</v>
      </c>
      <c r="D168" s="24">
        <v>2680.38</v>
      </c>
      <c r="E168" s="21">
        <f t="shared" si="28"/>
        <v>3752.53</v>
      </c>
      <c r="F168" s="21">
        <f t="shared" si="29"/>
        <v>4503.04</v>
      </c>
      <c r="G168" s="21">
        <f t="shared" si="30"/>
        <v>5977.25</v>
      </c>
      <c r="H168" s="22">
        <f t="shared" si="31"/>
        <v>6888.58</v>
      </c>
      <c r="I168" s="1"/>
      <c r="K168" s="1"/>
      <c r="L168" s="1"/>
    </row>
    <row r="169" spans="1:12" ht="17.100000000000001" customHeight="1" x14ac:dyDescent="0.25">
      <c r="A169" s="28"/>
      <c r="B169" s="30" t="s">
        <v>16</v>
      </c>
      <c r="C169" s="41">
        <v>1.4133298180859479</v>
      </c>
      <c r="D169" s="24">
        <v>2680.38</v>
      </c>
      <c r="E169" s="21">
        <f t="shared" si="28"/>
        <v>3752.53</v>
      </c>
      <c r="F169" s="21">
        <f t="shared" si="29"/>
        <v>4503.04</v>
      </c>
      <c r="G169" s="21">
        <f t="shared" si="30"/>
        <v>5977.25</v>
      </c>
      <c r="H169" s="22">
        <f t="shared" si="31"/>
        <v>6888.58</v>
      </c>
      <c r="I169" s="1"/>
      <c r="K169" s="1"/>
      <c r="L169" s="1"/>
    </row>
    <row r="170" spans="1:12" ht="17.100000000000001" customHeight="1" x14ac:dyDescent="0.25">
      <c r="A170" s="28"/>
      <c r="B170" s="30" t="s">
        <v>81</v>
      </c>
      <c r="C170" s="41">
        <v>0.53890324281571311</v>
      </c>
      <c r="D170" s="24">
        <v>1022.03</v>
      </c>
      <c r="E170" s="21">
        <f t="shared" si="28"/>
        <v>1430.84</v>
      </c>
      <c r="F170" s="21">
        <f t="shared" si="29"/>
        <v>1717.01</v>
      </c>
      <c r="G170" s="21">
        <f t="shared" si="30"/>
        <v>2279.13</v>
      </c>
      <c r="H170" s="22">
        <f t="shared" si="31"/>
        <v>2626.62</v>
      </c>
      <c r="I170" s="1"/>
      <c r="K170" s="1"/>
      <c r="L170" s="1"/>
    </row>
    <row r="171" spans="1:12" ht="17.100000000000001" customHeight="1" x14ac:dyDescent="0.25">
      <c r="A171" s="28"/>
      <c r="B171" s="30" t="s">
        <v>82</v>
      </c>
      <c r="C171" s="41">
        <v>0.53890324281571311</v>
      </c>
      <c r="D171" s="24">
        <v>1022.03</v>
      </c>
      <c r="E171" s="21">
        <f t="shared" si="28"/>
        <v>1430.84</v>
      </c>
      <c r="F171" s="21">
        <f t="shared" si="29"/>
        <v>1717.01</v>
      </c>
      <c r="G171" s="21">
        <f t="shared" si="30"/>
        <v>2279.13</v>
      </c>
      <c r="H171" s="22">
        <f t="shared" si="31"/>
        <v>2626.62</v>
      </c>
      <c r="I171" s="1"/>
      <c r="K171" s="1"/>
      <c r="L171" s="1"/>
    </row>
    <row r="172" spans="1:12" ht="17.100000000000001" customHeight="1" x14ac:dyDescent="0.25">
      <c r="A172" s="28"/>
      <c r="B172" s="30" t="s">
        <v>17</v>
      </c>
      <c r="C172" s="41">
        <v>1.3884155022409703</v>
      </c>
      <c r="D172" s="24">
        <v>2633.13</v>
      </c>
      <c r="E172" s="21">
        <f t="shared" si="28"/>
        <v>3686.38</v>
      </c>
      <c r="F172" s="21">
        <f t="shared" si="29"/>
        <v>4423.66</v>
      </c>
      <c r="G172" s="21">
        <f t="shared" si="30"/>
        <v>5871.88</v>
      </c>
      <c r="H172" s="22">
        <f t="shared" si="31"/>
        <v>6767.14</v>
      </c>
      <c r="I172" s="1"/>
      <c r="K172" s="1"/>
      <c r="L172" s="1"/>
    </row>
    <row r="173" spans="1:12" ht="17.100000000000001" customHeight="1" x14ac:dyDescent="0.25">
      <c r="A173" s="28"/>
      <c r="B173" s="30" t="s">
        <v>18</v>
      </c>
      <c r="C173" s="41">
        <v>1.4666490904297389</v>
      </c>
      <c r="D173" s="24">
        <v>2781.5</v>
      </c>
      <c r="E173" s="21">
        <f t="shared" si="28"/>
        <v>3894.1</v>
      </c>
      <c r="F173" s="21">
        <f t="shared" si="29"/>
        <v>4672.92</v>
      </c>
      <c r="G173" s="21">
        <f t="shared" si="30"/>
        <v>6202.75</v>
      </c>
      <c r="H173" s="22">
        <f t="shared" si="31"/>
        <v>7148.46</v>
      </c>
      <c r="I173" s="1"/>
      <c r="K173" s="1"/>
      <c r="L173" s="1"/>
    </row>
    <row r="174" spans="1:12" ht="17.100000000000001" customHeight="1" x14ac:dyDescent="0.25">
      <c r="A174" s="28"/>
      <c r="B174" s="30" t="s">
        <v>19</v>
      </c>
      <c r="C174" s="41">
        <v>2.6304877405747429</v>
      </c>
      <c r="D174" s="24">
        <v>4988.72</v>
      </c>
      <c r="E174" s="21">
        <f t="shared" si="28"/>
        <v>6984.21</v>
      </c>
      <c r="F174" s="21">
        <f t="shared" si="29"/>
        <v>8381.0499999999993</v>
      </c>
      <c r="G174" s="21">
        <f t="shared" si="30"/>
        <v>11124.85</v>
      </c>
      <c r="H174" s="22">
        <f t="shared" si="31"/>
        <v>12821.01</v>
      </c>
      <c r="I174" s="1"/>
      <c r="K174" s="1"/>
      <c r="L174" s="1"/>
    </row>
    <row r="175" spans="1:12" ht="17.100000000000001" customHeight="1" x14ac:dyDescent="0.25">
      <c r="A175" s="28"/>
      <c r="B175" s="30" t="s">
        <v>20</v>
      </c>
      <c r="C175" s="41">
        <v>2.7087213287635117</v>
      </c>
      <c r="D175" s="24">
        <v>5137.09</v>
      </c>
      <c r="E175" s="21">
        <f t="shared" si="28"/>
        <v>7191.93</v>
      </c>
      <c r="F175" s="21">
        <f t="shared" si="29"/>
        <v>8630.31</v>
      </c>
      <c r="G175" s="21">
        <f t="shared" si="30"/>
        <v>11455.71</v>
      </c>
      <c r="H175" s="22">
        <f t="shared" si="31"/>
        <v>13202.32</v>
      </c>
      <c r="I175" s="1"/>
      <c r="K175" s="1"/>
      <c r="L175" s="1"/>
    </row>
    <row r="176" spans="1:12" ht="17.100000000000001" customHeight="1" x14ac:dyDescent="0.25">
      <c r="A176" s="28"/>
      <c r="B176" s="30" t="s">
        <v>21</v>
      </c>
      <c r="C176" s="41">
        <v>1.1059899815449514</v>
      </c>
      <c r="D176" s="24">
        <v>2097.5100000000002</v>
      </c>
      <c r="E176" s="21">
        <f t="shared" si="28"/>
        <v>2936.51</v>
      </c>
      <c r="F176" s="21">
        <f t="shared" si="29"/>
        <v>3523.82</v>
      </c>
      <c r="G176" s="21">
        <f t="shared" si="30"/>
        <v>4677.45</v>
      </c>
      <c r="H176" s="22">
        <f t="shared" si="31"/>
        <v>5390.6</v>
      </c>
      <c r="I176" s="1"/>
      <c r="K176" s="1"/>
      <c r="L176" s="1"/>
    </row>
    <row r="177" spans="1:13" ht="17.100000000000001" customHeight="1" x14ac:dyDescent="0.25">
      <c r="A177" s="28"/>
      <c r="B177" s="30" t="s">
        <v>22</v>
      </c>
      <c r="C177" s="41">
        <v>1.1059899815449514</v>
      </c>
      <c r="D177" s="24">
        <v>2097.5100000000002</v>
      </c>
      <c r="E177" s="21">
        <f t="shared" si="28"/>
        <v>2936.51</v>
      </c>
      <c r="F177" s="21">
        <f t="shared" si="29"/>
        <v>3523.82</v>
      </c>
      <c r="G177" s="21">
        <f t="shared" si="30"/>
        <v>4677.45</v>
      </c>
      <c r="H177" s="22">
        <f t="shared" si="31"/>
        <v>5390.6</v>
      </c>
      <c r="I177" s="1"/>
      <c r="K177" s="1"/>
      <c r="L177" s="1"/>
    </row>
    <row r="178" spans="1:13" ht="17.100000000000001" customHeight="1" x14ac:dyDescent="0.25">
      <c r="A178" s="28"/>
      <c r="B178" s="30" t="s">
        <v>23</v>
      </c>
      <c r="C178" s="41">
        <v>1.4419035064592671</v>
      </c>
      <c r="D178" s="24">
        <v>2734.57</v>
      </c>
      <c r="E178" s="21">
        <f t="shared" si="28"/>
        <v>3828.4</v>
      </c>
      <c r="F178" s="21">
        <f t="shared" si="29"/>
        <v>4594.08</v>
      </c>
      <c r="G178" s="21">
        <f t="shared" si="30"/>
        <v>6098.09</v>
      </c>
      <c r="H178" s="22">
        <f t="shared" si="31"/>
        <v>7027.84</v>
      </c>
      <c r="I178" s="1"/>
      <c r="K178" s="1"/>
      <c r="L178" s="1"/>
    </row>
    <row r="179" spans="1:13" ht="17.100000000000001" customHeight="1" x14ac:dyDescent="0.25">
      <c r="A179" s="28"/>
      <c r="B179" s="30" t="s">
        <v>24</v>
      </c>
      <c r="C179" s="41">
        <v>1.4419035064592671</v>
      </c>
      <c r="D179" s="24">
        <v>2734.57</v>
      </c>
      <c r="E179" s="21">
        <f t="shared" si="28"/>
        <v>3828.4</v>
      </c>
      <c r="F179" s="21">
        <f t="shared" si="29"/>
        <v>4594.08</v>
      </c>
      <c r="G179" s="21">
        <f t="shared" si="30"/>
        <v>6098.09</v>
      </c>
      <c r="H179" s="22">
        <f t="shared" si="31"/>
        <v>7027.84</v>
      </c>
      <c r="I179" s="1"/>
      <c r="K179" s="1"/>
      <c r="L179" s="1"/>
    </row>
    <row r="180" spans="1:13" ht="17.100000000000001" customHeight="1" x14ac:dyDescent="0.25">
      <c r="A180" s="28"/>
      <c r="B180" s="30" t="s">
        <v>83</v>
      </c>
      <c r="C180" s="41">
        <v>0.64319008700237279</v>
      </c>
      <c r="D180" s="24">
        <v>1219.81</v>
      </c>
      <c r="E180" s="21">
        <f t="shared" si="28"/>
        <v>1707.73</v>
      </c>
      <c r="F180" s="21">
        <f t="shared" si="29"/>
        <v>2049.2800000000002</v>
      </c>
      <c r="G180" s="21">
        <f t="shared" si="30"/>
        <v>2720.18</v>
      </c>
      <c r="H180" s="22">
        <f t="shared" si="31"/>
        <v>3134.91</v>
      </c>
      <c r="I180" s="1"/>
      <c r="K180" s="1"/>
      <c r="L180" s="1"/>
    </row>
    <row r="181" spans="1:13" ht="17.100000000000001" customHeight="1" x14ac:dyDescent="0.25">
      <c r="A181" s="28"/>
      <c r="B181" s="30" t="s">
        <v>84</v>
      </c>
      <c r="C181" s="41">
        <v>0.64319008700237279</v>
      </c>
      <c r="D181" s="24">
        <v>1219.81</v>
      </c>
      <c r="E181" s="21">
        <f t="shared" si="28"/>
        <v>1707.73</v>
      </c>
      <c r="F181" s="21">
        <f t="shared" si="29"/>
        <v>2049.2800000000002</v>
      </c>
      <c r="G181" s="21">
        <f t="shared" si="30"/>
        <v>2720.18</v>
      </c>
      <c r="H181" s="22">
        <f t="shared" si="31"/>
        <v>3134.91</v>
      </c>
      <c r="I181" s="1"/>
      <c r="K181" s="1"/>
      <c r="L181" s="1"/>
    </row>
    <row r="182" spans="1:13" ht="17.100000000000001" customHeight="1" x14ac:dyDescent="0.25">
      <c r="A182" s="28"/>
      <c r="B182" s="30" t="s">
        <v>25</v>
      </c>
      <c r="C182" s="41">
        <v>0.66522541523859735</v>
      </c>
      <c r="D182" s="24">
        <v>1261.5999999999999</v>
      </c>
      <c r="E182" s="21">
        <f t="shared" si="28"/>
        <v>1766.24</v>
      </c>
      <c r="F182" s="21">
        <f t="shared" si="29"/>
        <v>2119.4899999999998</v>
      </c>
      <c r="G182" s="21">
        <f t="shared" si="30"/>
        <v>2813.37</v>
      </c>
      <c r="H182" s="22">
        <f t="shared" si="31"/>
        <v>3242.31</v>
      </c>
      <c r="I182" s="1"/>
      <c r="K182" s="1"/>
      <c r="L182" s="1"/>
    </row>
    <row r="183" spans="1:13" ht="17.100000000000001" customHeight="1" x14ac:dyDescent="0.25">
      <c r="A183" s="28"/>
      <c r="B183" s="30" t="s">
        <v>26</v>
      </c>
      <c r="C183" s="41">
        <v>0.74345373055628794</v>
      </c>
      <c r="D183" s="24">
        <v>1409.96</v>
      </c>
      <c r="E183" s="21">
        <f t="shared" si="28"/>
        <v>1973.94</v>
      </c>
      <c r="F183" s="21">
        <f t="shared" si="29"/>
        <v>2368.73</v>
      </c>
      <c r="G183" s="21">
        <f t="shared" si="30"/>
        <v>3144.21</v>
      </c>
      <c r="H183" s="22">
        <f t="shared" si="31"/>
        <v>3623.6</v>
      </c>
      <c r="I183" s="1"/>
      <c r="K183" s="1"/>
      <c r="L183" s="1"/>
    </row>
    <row r="184" spans="1:13" ht="17.100000000000001" customHeight="1" x14ac:dyDescent="0.25">
      <c r="A184" s="28"/>
      <c r="B184" s="30" t="s">
        <v>85</v>
      </c>
      <c r="C184" s="41">
        <v>2.2436488267861852</v>
      </c>
      <c r="D184" s="24">
        <v>4255.08</v>
      </c>
      <c r="E184" s="21">
        <f t="shared" si="28"/>
        <v>5957.11</v>
      </c>
      <c r="F184" s="21">
        <f t="shared" si="29"/>
        <v>7148.53</v>
      </c>
      <c r="G184" s="21">
        <f t="shared" si="30"/>
        <v>9488.83</v>
      </c>
      <c r="H184" s="22">
        <f t="shared" si="31"/>
        <v>10935.56</v>
      </c>
      <c r="I184" s="1"/>
      <c r="K184" s="1"/>
      <c r="L184" s="1"/>
    </row>
    <row r="185" spans="1:13" ht="17.100000000000001" customHeight="1" x14ac:dyDescent="0.25">
      <c r="A185" s="28"/>
      <c r="B185" s="30" t="s">
        <v>86</v>
      </c>
      <c r="C185" s="41">
        <v>2.321882414974954</v>
      </c>
      <c r="D185" s="24">
        <v>4403.45</v>
      </c>
      <c r="E185" s="21">
        <f t="shared" si="28"/>
        <v>6164.83</v>
      </c>
      <c r="F185" s="21">
        <f t="shared" si="29"/>
        <v>7397.8</v>
      </c>
      <c r="G185" s="21">
        <f t="shared" si="30"/>
        <v>9819.69</v>
      </c>
      <c r="H185" s="22">
        <f t="shared" si="31"/>
        <v>11316.87</v>
      </c>
      <c r="I185" s="1"/>
      <c r="K185" s="1"/>
      <c r="L185" s="1"/>
    </row>
    <row r="186" spans="1:13" ht="17.100000000000001" customHeight="1" x14ac:dyDescent="0.25">
      <c r="A186" s="28"/>
      <c r="B186" s="30" t="s">
        <v>87</v>
      </c>
      <c r="C186" s="41">
        <v>1.8459952544160294</v>
      </c>
      <c r="D186" s="24">
        <v>3500.93</v>
      </c>
      <c r="E186" s="21">
        <f t="shared" si="28"/>
        <v>4901.3</v>
      </c>
      <c r="F186" s="21">
        <f t="shared" si="29"/>
        <v>5881.56</v>
      </c>
      <c r="G186" s="21">
        <f t="shared" si="30"/>
        <v>7807.07</v>
      </c>
      <c r="H186" s="22">
        <f t="shared" si="31"/>
        <v>8997.39</v>
      </c>
      <c r="I186" s="1"/>
      <c r="K186" s="1"/>
      <c r="L186" s="1"/>
    </row>
    <row r="187" spans="1:13" ht="17.100000000000001" customHeight="1" x14ac:dyDescent="0.25">
      <c r="A187" s="28"/>
      <c r="B187" s="30" t="s">
        <v>88</v>
      </c>
      <c r="C187" s="41">
        <v>1.9242341154758766</v>
      </c>
      <c r="D187" s="24">
        <v>3649.31</v>
      </c>
      <c r="E187" s="21">
        <f t="shared" si="28"/>
        <v>5109.03</v>
      </c>
      <c r="F187" s="21">
        <f t="shared" si="29"/>
        <v>6130.84</v>
      </c>
      <c r="G187" s="21">
        <f t="shared" si="30"/>
        <v>8137.96</v>
      </c>
      <c r="H187" s="22">
        <f t="shared" si="31"/>
        <v>9378.73</v>
      </c>
      <c r="I187" s="1"/>
      <c r="K187" s="1"/>
      <c r="L187" s="1"/>
    </row>
    <row r="188" spans="1:13" ht="17.100000000000001" customHeight="1" x14ac:dyDescent="0.25">
      <c r="A188" s="28"/>
      <c r="B188" s="30" t="s">
        <v>89</v>
      </c>
      <c r="C188" s="41">
        <v>1.9877194832586345</v>
      </c>
      <c r="D188" s="24">
        <v>3769.71</v>
      </c>
      <c r="E188" s="21">
        <f t="shared" si="28"/>
        <v>5277.59</v>
      </c>
      <c r="F188" s="21">
        <f t="shared" si="29"/>
        <v>6333.11</v>
      </c>
      <c r="G188" s="21">
        <f t="shared" si="30"/>
        <v>8406.4500000000007</v>
      </c>
      <c r="H188" s="22">
        <f t="shared" si="31"/>
        <v>9688.15</v>
      </c>
      <c r="I188" s="1"/>
      <c r="K188" s="1"/>
      <c r="L188" s="1"/>
    </row>
    <row r="189" spans="1:13" ht="17.100000000000001" customHeight="1" thickBot="1" x14ac:dyDescent="0.3">
      <c r="A189" s="31"/>
      <c r="B189" s="52" t="s">
        <v>90</v>
      </c>
      <c r="C189" s="41">
        <v>2.065953071447403</v>
      </c>
      <c r="D189" s="24">
        <v>3918.08</v>
      </c>
      <c r="E189" s="32">
        <f t="shared" si="28"/>
        <v>5485.31</v>
      </c>
      <c r="F189" s="32">
        <f t="shared" si="29"/>
        <v>6582.37</v>
      </c>
      <c r="G189" s="32">
        <f t="shared" si="30"/>
        <v>8737.32</v>
      </c>
      <c r="H189" s="33">
        <f t="shared" si="31"/>
        <v>10069.469999999999</v>
      </c>
      <c r="I189" s="1"/>
      <c r="K189" s="1"/>
      <c r="L189" s="1"/>
    </row>
    <row r="190" spans="1:13" ht="32.450000000000003" customHeight="1" x14ac:dyDescent="0.25">
      <c r="A190" s="23" t="s">
        <v>103</v>
      </c>
      <c r="B190" s="71" t="s">
        <v>104</v>
      </c>
      <c r="C190" s="72"/>
      <c r="D190" s="72"/>
      <c r="E190" s="72"/>
      <c r="F190" s="72"/>
      <c r="G190" s="72"/>
      <c r="H190" s="73"/>
    </row>
    <row r="191" spans="1:13" ht="75" x14ac:dyDescent="0.25">
      <c r="A191" s="28"/>
      <c r="B191" s="30" t="s">
        <v>80</v>
      </c>
      <c r="C191" s="41">
        <v>0.41232269970999208</v>
      </c>
      <c r="D191" s="24">
        <v>781.97</v>
      </c>
      <c r="E191" s="21">
        <f t="shared" ref="E191:E220" si="32">ROUND(D191*1.4,2)</f>
        <v>1094.76</v>
      </c>
      <c r="F191" s="21">
        <f t="shared" ref="F191:F220" si="33">ROUND(D191*1.68,2)</f>
        <v>1313.71</v>
      </c>
      <c r="G191" s="21">
        <f t="shared" ref="G191:G220" si="34">ROUND(D191*2.23,2)</f>
        <v>1743.79</v>
      </c>
      <c r="H191" s="22">
        <f t="shared" ref="H191:H220" si="35">ROUND(D191*2.57,2)</f>
        <v>2009.66</v>
      </c>
      <c r="I191" s="1"/>
      <c r="K191" s="37"/>
      <c r="L191" s="1"/>
      <c r="M191" s="1"/>
    </row>
    <row r="192" spans="1:13" ht="75" x14ac:dyDescent="0.25">
      <c r="A192" s="28"/>
      <c r="B192" s="30" t="s">
        <v>79</v>
      </c>
      <c r="C192" s="41">
        <v>0.41232269970999208</v>
      </c>
      <c r="D192" s="24">
        <v>781.97</v>
      </c>
      <c r="E192" s="21">
        <f t="shared" si="32"/>
        <v>1094.76</v>
      </c>
      <c r="F192" s="21">
        <f t="shared" si="33"/>
        <v>1313.71</v>
      </c>
      <c r="G192" s="21">
        <f t="shared" si="34"/>
        <v>1743.79</v>
      </c>
      <c r="H192" s="22">
        <f t="shared" si="35"/>
        <v>2009.66</v>
      </c>
      <c r="I192" s="1"/>
      <c r="K192" s="37"/>
      <c r="L192" s="1"/>
    </row>
    <row r="193" spans="1:12" ht="17.100000000000001" customHeight="1" x14ac:dyDescent="0.25">
      <c r="A193" s="28"/>
      <c r="B193" s="30" t="s">
        <v>11</v>
      </c>
      <c r="C193" s="41">
        <v>1.9833957289744266</v>
      </c>
      <c r="D193" s="24">
        <v>3761.51</v>
      </c>
      <c r="E193" s="21">
        <f t="shared" si="32"/>
        <v>5266.11</v>
      </c>
      <c r="F193" s="21">
        <f t="shared" si="33"/>
        <v>6319.34</v>
      </c>
      <c r="G193" s="21">
        <f t="shared" si="34"/>
        <v>8388.17</v>
      </c>
      <c r="H193" s="22">
        <f t="shared" si="35"/>
        <v>9667.08</v>
      </c>
      <c r="I193" s="1"/>
      <c r="K193" s="37"/>
      <c r="L193" s="1"/>
    </row>
    <row r="194" spans="1:12" ht="17.100000000000001" customHeight="1" x14ac:dyDescent="0.25">
      <c r="A194" s="28"/>
      <c r="B194" s="30" t="s">
        <v>12</v>
      </c>
      <c r="C194" s="41">
        <v>1.9833957289744266</v>
      </c>
      <c r="D194" s="24">
        <v>3761.51</v>
      </c>
      <c r="E194" s="21">
        <f t="shared" si="32"/>
        <v>5266.11</v>
      </c>
      <c r="F194" s="21">
        <f t="shared" si="33"/>
        <v>6319.34</v>
      </c>
      <c r="G194" s="21">
        <f t="shared" si="34"/>
        <v>8388.17</v>
      </c>
      <c r="H194" s="22">
        <f t="shared" si="35"/>
        <v>9667.08</v>
      </c>
      <c r="I194" s="1"/>
      <c r="K194" s="37"/>
      <c r="L194" s="1"/>
    </row>
    <row r="195" spans="1:12" ht="17.100000000000001" customHeight="1" x14ac:dyDescent="0.25">
      <c r="A195" s="28"/>
      <c r="B195" s="30" t="s">
        <v>77</v>
      </c>
      <c r="C195" s="41">
        <v>0.58814658581597679</v>
      </c>
      <c r="D195" s="24">
        <v>1115.42</v>
      </c>
      <c r="E195" s="21">
        <f t="shared" si="32"/>
        <v>1561.59</v>
      </c>
      <c r="F195" s="21">
        <f t="shared" si="33"/>
        <v>1873.91</v>
      </c>
      <c r="G195" s="21">
        <f t="shared" si="34"/>
        <v>2487.39</v>
      </c>
      <c r="H195" s="22">
        <f t="shared" si="35"/>
        <v>2866.63</v>
      </c>
      <c r="I195" s="1"/>
      <c r="K195" s="37"/>
      <c r="L195" s="1"/>
    </row>
    <row r="196" spans="1:12" ht="17.100000000000001" customHeight="1" x14ac:dyDescent="0.25">
      <c r="A196" s="28"/>
      <c r="B196" s="30" t="s">
        <v>78</v>
      </c>
      <c r="C196" s="41">
        <v>0.58814658581597679</v>
      </c>
      <c r="D196" s="24">
        <v>1115.42</v>
      </c>
      <c r="E196" s="21">
        <f t="shared" si="32"/>
        <v>1561.59</v>
      </c>
      <c r="F196" s="21">
        <f t="shared" si="33"/>
        <v>1873.91</v>
      </c>
      <c r="G196" s="21">
        <f t="shared" si="34"/>
        <v>2487.39</v>
      </c>
      <c r="H196" s="22">
        <f t="shared" si="35"/>
        <v>2866.63</v>
      </c>
      <c r="I196" s="1"/>
      <c r="K196" s="37"/>
      <c r="L196" s="1"/>
    </row>
    <row r="197" spans="1:12" ht="17.100000000000001" customHeight="1" x14ac:dyDescent="0.25">
      <c r="A197" s="28"/>
      <c r="B197" s="30" t="s">
        <v>13</v>
      </c>
      <c r="C197" s="41">
        <v>0.57639862905351968</v>
      </c>
      <c r="D197" s="24">
        <v>1093.1400000000001</v>
      </c>
      <c r="E197" s="21">
        <f t="shared" si="32"/>
        <v>1530.4</v>
      </c>
      <c r="F197" s="21">
        <f t="shared" si="33"/>
        <v>1836.48</v>
      </c>
      <c r="G197" s="21">
        <f t="shared" si="34"/>
        <v>2437.6999999999998</v>
      </c>
      <c r="H197" s="22">
        <f t="shared" si="35"/>
        <v>2809.37</v>
      </c>
      <c r="I197" s="1"/>
      <c r="K197" s="37"/>
      <c r="L197" s="1"/>
    </row>
    <row r="198" spans="1:12" ht="17.100000000000001" customHeight="1" x14ac:dyDescent="0.25">
      <c r="A198" s="28"/>
      <c r="B198" s="30" t="s">
        <v>14</v>
      </c>
      <c r="C198" s="41">
        <v>0.57639862905351968</v>
      </c>
      <c r="D198" s="24">
        <v>1093.1400000000001</v>
      </c>
      <c r="E198" s="21">
        <f t="shared" si="32"/>
        <v>1530.4</v>
      </c>
      <c r="F198" s="21">
        <f t="shared" si="33"/>
        <v>1836.48</v>
      </c>
      <c r="G198" s="21">
        <f t="shared" si="34"/>
        <v>2437.6999999999998</v>
      </c>
      <c r="H198" s="22">
        <f t="shared" si="35"/>
        <v>2809.37</v>
      </c>
      <c r="I198" s="1"/>
      <c r="K198" s="37"/>
      <c r="L198" s="1"/>
    </row>
    <row r="199" spans="1:12" ht="17.100000000000001" customHeight="1" x14ac:dyDescent="0.25">
      <c r="A199" s="28"/>
      <c r="B199" s="30" t="s">
        <v>15</v>
      </c>
      <c r="C199" s="41">
        <v>1.4854785130503558</v>
      </c>
      <c r="D199" s="24">
        <v>2817.21</v>
      </c>
      <c r="E199" s="21">
        <f t="shared" si="32"/>
        <v>3944.09</v>
      </c>
      <c r="F199" s="21">
        <f t="shared" si="33"/>
        <v>4732.91</v>
      </c>
      <c r="G199" s="21">
        <f t="shared" si="34"/>
        <v>6282.38</v>
      </c>
      <c r="H199" s="22">
        <f t="shared" si="35"/>
        <v>7240.23</v>
      </c>
      <c r="I199" s="1"/>
      <c r="K199" s="37"/>
      <c r="L199" s="1"/>
    </row>
    <row r="200" spans="1:12" ht="17.100000000000001" customHeight="1" x14ac:dyDescent="0.25">
      <c r="A200" s="28"/>
      <c r="B200" s="30" t="s">
        <v>16</v>
      </c>
      <c r="C200" s="41">
        <v>1.4854785130503558</v>
      </c>
      <c r="D200" s="24">
        <v>2817.21</v>
      </c>
      <c r="E200" s="21">
        <f t="shared" si="32"/>
        <v>3944.09</v>
      </c>
      <c r="F200" s="21">
        <f t="shared" si="33"/>
        <v>4732.91</v>
      </c>
      <c r="G200" s="21">
        <f t="shared" si="34"/>
        <v>6282.38</v>
      </c>
      <c r="H200" s="22">
        <f t="shared" si="35"/>
        <v>7240.23</v>
      </c>
      <c r="I200" s="1"/>
      <c r="K200" s="37"/>
      <c r="L200" s="1"/>
    </row>
    <row r="201" spans="1:12" ht="17.100000000000001" customHeight="1" x14ac:dyDescent="0.25">
      <c r="A201" s="28"/>
      <c r="B201" s="30" t="s">
        <v>81</v>
      </c>
      <c r="C201" s="41">
        <v>0.56641181123121542</v>
      </c>
      <c r="D201" s="24">
        <v>1074.2</v>
      </c>
      <c r="E201" s="21">
        <f t="shared" si="32"/>
        <v>1503.88</v>
      </c>
      <c r="F201" s="21">
        <f t="shared" si="33"/>
        <v>1804.66</v>
      </c>
      <c r="G201" s="21">
        <f t="shared" si="34"/>
        <v>2395.4699999999998</v>
      </c>
      <c r="H201" s="22">
        <f t="shared" si="35"/>
        <v>2760.69</v>
      </c>
      <c r="I201" s="1"/>
      <c r="K201" s="37"/>
      <c r="L201" s="1"/>
    </row>
    <row r="202" spans="1:12" ht="17.100000000000001" customHeight="1" x14ac:dyDescent="0.25">
      <c r="A202" s="28"/>
      <c r="B202" s="30" t="s">
        <v>82</v>
      </c>
      <c r="C202" s="41">
        <v>0.56641181123121542</v>
      </c>
      <c r="D202" s="24">
        <v>1074.2</v>
      </c>
      <c r="E202" s="21">
        <f t="shared" si="32"/>
        <v>1503.88</v>
      </c>
      <c r="F202" s="21">
        <f t="shared" si="33"/>
        <v>1804.66</v>
      </c>
      <c r="G202" s="21">
        <f t="shared" si="34"/>
        <v>2395.4699999999998</v>
      </c>
      <c r="H202" s="22">
        <f t="shared" si="35"/>
        <v>2760.69</v>
      </c>
      <c r="I202" s="1"/>
      <c r="K202" s="37"/>
      <c r="L202" s="1"/>
    </row>
    <row r="203" spans="1:12" ht="17.100000000000001" customHeight="1" x14ac:dyDescent="0.25">
      <c r="A203" s="28"/>
      <c r="B203" s="30" t="s">
        <v>17</v>
      </c>
      <c r="C203" s="41">
        <v>1.4592987081465858</v>
      </c>
      <c r="D203" s="24">
        <v>2767.56</v>
      </c>
      <c r="E203" s="21">
        <f t="shared" si="32"/>
        <v>3874.58</v>
      </c>
      <c r="F203" s="21">
        <f t="shared" si="33"/>
        <v>4649.5</v>
      </c>
      <c r="G203" s="21">
        <f t="shared" si="34"/>
        <v>6171.66</v>
      </c>
      <c r="H203" s="22">
        <f t="shared" si="35"/>
        <v>7112.63</v>
      </c>
      <c r="I203" s="1"/>
      <c r="K203" s="37"/>
      <c r="L203" s="1"/>
    </row>
    <row r="204" spans="1:12" ht="17.100000000000001" customHeight="1" x14ac:dyDescent="0.25">
      <c r="A204" s="28"/>
      <c r="B204" s="30" t="s">
        <v>18</v>
      </c>
      <c r="C204" s="41">
        <v>1.5415238597416294</v>
      </c>
      <c r="D204" s="24">
        <v>2923.5</v>
      </c>
      <c r="E204" s="21">
        <f t="shared" si="32"/>
        <v>4092.9</v>
      </c>
      <c r="F204" s="21">
        <f t="shared" si="33"/>
        <v>4911.4799999999996</v>
      </c>
      <c r="G204" s="21">
        <f t="shared" si="34"/>
        <v>6519.41</v>
      </c>
      <c r="H204" s="22">
        <f t="shared" si="35"/>
        <v>7513.4</v>
      </c>
      <c r="I204" s="1"/>
      <c r="K204" s="37"/>
      <c r="L204" s="1"/>
    </row>
    <row r="205" spans="1:12" ht="17.100000000000001" customHeight="1" x14ac:dyDescent="0.25">
      <c r="A205" s="28"/>
      <c r="B205" s="30" t="s">
        <v>19</v>
      </c>
      <c r="C205" s="41">
        <v>2.7647772211969417</v>
      </c>
      <c r="D205" s="24">
        <v>5243.4</v>
      </c>
      <c r="E205" s="21">
        <f t="shared" si="32"/>
        <v>7340.76</v>
      </c>
      <c r="F205" s="21">
        <f t="shared" si="33"/>
        <v>8808.91</v>
      </c>
      <c r="G205" s="21">
        <f t="shared" si="34"/>
        <v>11692.78</v>
      </c>
      <c r="H205" s="22">
        <f t="shared" si="35"/>
        <v>13475.54</v>
      </c>
      <c r="I205" s="1"/>
      <c r="K205" s="37"/>
      <c r="L205" s="1"/>
    </row>
    <row r="206" spans="1:12" ht="17.100000000000001" customHeight="1" x14ac:dyDescent="0.25">
      <c r="A206" s="28"/>
      <c r="B206" s="30" t="s">
        <v>20</v>
      </c>
      <c r="C206" s="41">
        <v>2.8470023727919851</v>
      </c>
      <c r="D206" s="24">
        <v>5399.34</v>
      </c>
      <c r="E206" s="21">
        <f t="shared" si="32"/>
        <v>7559.08</v>
      </c>
      <c r="F206" s="21">
        <f t="shared" si="33"/>
        <v>9070.89</v>
      </c>
      <c r="G206" s="21">
        <f t="shared" si="34"/>
        <v>12040.53</v>
      </c>
      <c r="H206" s="22">
        <f t="shared" si="35"/>
        <v>13876.3</v>
      </c>
      <c r="I206" s="1"/>
      <c r="K206" s="37"/>
      <c r="L206" s="1"/>
    </row>
    <row r="207" spans="1:12" ht="17.100000000000001" customHeight="1" x14ac:dyDescent="0.25">
      <c r="A207" s="28"/>
      <c r="B207" s="30" t="s">
        <v>21</v>
      </c>
      <c r="C207" s="41">
        <v>1.1624518850514105</v>
      </c>
      <c r="D207" s="24">
        <v>2204.59</v>
      </c>
      <c r="E207" s="21">
        <f t="shared" si="32"/>
        <v>3086.43</v>
      </c>
      <c r="F207" s="21">
        <f t="shared" si="33"/>
        <v>3703.71</v>
      </c>
      <c r="G207" s="21">
        <f t="shared" si="34"/>
        <v>4916.24</v>
      </c>
      <c r="H207" s="22">
        <f t="shared" si="35"/>
        <v>5665.8</v>
      </c>
      <c r="I207" s="1"/>
      <c r="K207" s="37"/>
      <c r="L207" s="1"/>
    </row>
    <row r="208" spans="1:12" ht="17.100000000000001" customHeight="1" x14ac:dyDescent="0.25">
      <c r="A208" s="28"/>
      <c r="B208" s="30" t="s">
        <v>22</v>
      </c>
      <c r="C208" s="41">
        <v>1.1624518850514105</v>
      </c>
      <c r="D208" s="24">
        <v>2204.59</v>
      </c>
      <c r="E208" s="21">
        <f t="shared" si="32"/>
        <v>3086.43</v>
      </c>
      <c r="F208" s="21">
        <f t="shared" si="33"/>
        <v>3703.71</v>
      </c>
      <c r="G208" s="21">
        <f t="shared" si="34"/>
        <v>4916.24</v>
      </c>
      <c r="H208" s="22">
        <f t="shared" si="35"/>
        <v>5665.8</v>
      </c>
      <c r="I208" s="1"/>
      <c r="K208" s="37"/>
      <c r="L208" s="1"/>
    </row>
    <row r="209" spans="1:12" ht="17.100000000000001" customHeight="1" x14ac:dyDescent="0.25">
      <c r="A209" s="28"/>
      <c r="B209" s="30" t="s">
        <v>23</v>
      </c>
      <c r="C209" s="41">
        <v>1.5155075138412866</v>
      </c>
      <c r="D209" s="24">
        <v>2874.16</v>
      </c>
      <c r="E209" s="21">
        <f t="shared" si="32"/>
        <v>4023.82</v>
      </c>
      <c r="F209" s="21">
        <f t="shared" si="33"/>
        <v>4828.59</v>
      </c>
      <c r="G209" s="21">
        <f t="shared" si="34"/>
        <v>6409.38</v>
      </c>
      <c r="H209" s="22">
        <f t="shared" si="35"/>
        <v>7386.59</v>
      </c>
      <c r="I209" s="1"/>
      <c r="K209" s="37"/>
      <c r="L209" s="1"/>
    </row>
    <row r="210" spans="1:12" ht="17.100000000000001" customHeight="1" x14ac:dyDescent="0.25">
      <c r="A210" s="28"/>
      <c r="B210" s="30" t="s">
        <v>24</v>
      </c>
      <c r="C210" s="41">
        <v>1.5155075138412866</v>
      </c>
      <c r="D210" s="24">
        <v>2874.16</v>
      </c>
      <c r="E210" s="21">
        <f t="shared" si="32"/>
        <v>4023.82</v>
      </c>
      <c r="F210" s="21">
        <f t="shared" si="33"/>
        <v>4828.59</v>
      </c>
      <c r="G210" s="21">
        <f t="shared" si="34"/>
        <v>6409.38</v>
      </c>
      <c r="H210" s="22">
        <f t="shared" si="35"/>
        <v>7386.59</v>
      </c>
      <c r="I210" s="1"/>
      <c r="K210" s="37"/>
      <c r="L210" s="1"/>
    </row>
    <row r="211" spans="1:12" ht="17.100000000000001" customHeight="1" x14ac:dyDescent="0.25">
      <c r="A211" s="28"/>
      <c r="B211" s="30" t="s">
        <v>83</v>
      </c>
      <c r="C211" s="41">
        <v>0.6760295280780384</v>
      </c>
      <c r="D211" s="24">
        <v>1282.0899999999999</v>
      </c>
      <c r="E211" s="21">
        <f t="shared" si="32"/>
        <v>1794.93</v>
      </c>
      <c r="F211" s="21">
        <f t="shared" si="33"/>
        <v>2153.91</v>
      </c>
      <c r="G211" s="21">
        <f t="shared" si="34"/>
        <v>2859.06</v>
      </c>
      <c r="H211" s="22">
        <f t="shared" si="35"/>
        <v>3294.97</v>
      </c>
      <c r="I211" s="1"/>
      <c r="K211" s="37"/>
      <c r="L211" s="1"/>
    </row>
    <row r="212" spans="1:12" ht="17.100000000000001" customHeight="1" x14ac:dyDescent="0.25">
      <c r="A212" s="28"/>
      <c r="B212" s="30" t="s">
        <v>84</v>
      </c>
      <c r="C212" s="41">
        <v>0.6760295280780384</v>
      </c>
      <c r="D212" s="24">
        <v>1282.0899999999999</v>
      </c>
      <c r="E212" s="21">
        <f t="shared" si="32"/>
        <v>1794.93</v>
      </c>
      <c r="F212" s="21">
        <f t="shared" si="33"/>
        <v>2153.91</v>
      </c>
      <c r="G212" s="21">
        <f t="shared" si="34"/>
        <v>2859.06</v>
      </c>
      <c r="H212" s="22">
        <f t="shared" si="35"/>
        <v>3294.97</v>
      </c>
      <c r="I212" s="1"/>
      <c r="K212" s="37"/>
      <c r="L212" s="1"/>
    </row>
    <row r="213" spans="1:12" ht="17.100000000000001" customHeight="1" x14ac:dyDescent="0.25">
      <c r="A213" s="28"/>
      <c r="B213" s="30" t="s">
        <v>25</v>
      </c>
      <c r="C213" s="41">
        <v>0.69918797785394149</v>
      </c>
      <c r="D213" s="24">
        <v>1326.01</v>
      </c>
      <c r="E213" s="21">
        <f t="shared" si="32"/>
        <v>1856.41</v>
      </c>
      <c r="F213" s="21">
        <f t="shared" si="33"/>
        <v>2227.6999999999998</v>
      </c>
      <c r="G213" s="21">
        <f t="shared" si="34"/>
        <v>2957</v>
      </c>
      <c r="H213" s="22">
        <f t="shared" si="35"/>
        <v>3407.85</v>
      </c>
      <c r="I213" s="1"/>
      <c r="K213" s="37"/>
      <c r="L213" s="1"/>
    </row>
    <row r="214" spans="1:12" ht="17.100000000000001" customHeight="1" x14ac:dyDescent="0.25">
      <c r="A214" s="28"/>
      <c r="B214" s="30" t="s">
        <v>26</v>
      </c>
      <c r="C214" s="41">
        <v>0.78140785657790668</v>
      </c>
      <c r="D214" s="24">
        <v>1481.94</v>
      </c>
      <c r="E214" s="21">
        <f t="shared" si="32"/>
        <v>2074.7199999999998</v>
      </c>
      <c r="F214" s="21">
        <f t="shared" si="33"/>
        <v>2489.66</v>
      </c>
      <c r="G214" s="21">
        <f t="shared" si="34"/>
        <v>3304.73</v>
      </c>
      <c r="H214" s="22">
        <f t="shared" si="35"/>
        <v>3808.59</v>
      </c>
      <c r="I214" s="1"/>
      <c r="K214" s="37"/>
      <c r="L214" s="1"/>
    </row>
    <row r="215" spans="1:12" ht="17.100000000000001" customHeight="1" x14ac:dyDescent="0.25">
      <c r="A215" s="28"/>
      <c r="B215" s="30" t="s">
        <v>85</v>
      </c>
      <c r="C215" s="41">
        <v>2.3581914052201425</v>
      </c>
      <c r="D215" s="24">
        <v>4472.3100000000004</v>
      </c>
      <c r="E215" s="21">
        <f t="shared" si="32"/>
        <v>6261.23</v>
      </c>
      <c r="F215" s="21">
        <f t="shared" si="33"/>
        <v>7513.48</v>
      </c>
      <c r="G215" s="21">
        <f t="shared" si="34"/>
        <v>9973.25</v>
      </c>
      <c r="H215" s="22">
        <f t="shared" si="35"/>
        <v>11493.84</v>
      </c>
      <c r="I215" s="1"/>
      <c r="K215" s="37"/>
      <c r="L215" s="1"/>
    </row>
    <row r="216" spans="1:12" ht="17.100000000000001" customHeight="1" x14ac:dyDescent="0.25">
      <c r="A216" s="28"/>
      <c r="B216" s="30" t="s">
        <v>86</v>
      </c>
      <c r="C216" s="41">
        <v>2.4404165568151859</v>
      </c>
      <c r="D216" s="24">
        <v>4628.25</v>
      </c>
      <c r="E216" s="21">
        <f t="shared" si="32"/>
        <v>6479.55</v>
      </c>
      <c r="F216" s="21">
        <f t="shared" si="33"/>
        <v>7775.46</v>
      </c>
      <c r="G216" s="21">
        <f t="shared" si="34"/>
        <v>10321</v>
      </c>
      <c r="H216" s="22">
        <f t="shared" si="35"/>
        <v>11894.6</v>
      </c>
      <c r="I216" s="1"/>
      <c r="K216" s="37"/>
      <c r="L216" s="1"/>
    </row>
    <row r="217" spans="1:12" ht="17.100000000000001" customHeight="1" x14ac:dyDescent="0.25">
      <c r="A217" s="28"/>
      <c r="B217" s="30" t="s">
        <v>87</v>
      </c>
      <c r="C217" s="41">
        <v>1.9402320063274454</v>
      </c>
      <c r="D217" s="24">
        <v>3679.65</v>
      </c>
      <c r="E217" s="21">
        <f t="shared" si="32"/>
        <v>5151.51</v>
      </c>
      <c r="F217" s="21">
        <f t="shared" si="33"/>
        <v>6181.81</v>
      </c>
      <c r="G217" s="21">
        <f t="shared" si="34"/>
        <v>8205.6200000000008</v>
      </c>
      <c r="H217" s="22">
        <f t="shared" si="35"/>
        <v>9456.7000000000007</v>
      </c>
      <c r="I217" s="1"/>
      <c r="K217" s="37"/>
      <c r="L217" s="1"/>
    </row>
    <row r="218" spans="1:12" ht="17.100000000000001" customHeight="1" x14ac:dyDescent="0.25">
      <c r="A218" s="28"/>
      <c r="B218" s="30" t="s">
        <v>88</v>
      </c>
      <c r="C218" s="41">
        <v>2.022462430793567</v>
      </c>
      <c r="D218" s="24">
        <v>3835.6</v>
      </c>
      <c r="E218" s="21">
        <f t="shared" si="32"/>
        <v>5369.84</v>
      </c>
      <c r="F218" s="21">
        <f t="shared" si="33"/>
        <v>6443.81</v>
      </c>
      <c r="G218" s="21">
        <f t="shared" si="34"/>
        <v>8553.39</v>
      </c>
      <c r="H218" s="22">
        <f t="shared" si="35"/>
        <v>9857.49</v>
      </c>
      <c r="I218" s="1"/>
      <c r="K218" s="37"/>
      <c r="L218" s="1"/>
    </row>
    <row r="219" spans="1:12" ht="17.100000000000001" customHeight="1" x14ac:dyDescent="0.25">
      <c r="A219" s="28"/>
      <c r="B219" s="30" t="s">
        <v>89</v>
      </c>
      <c r="C219" s="41">
        <v>2.0892011600316374</v>
      </c>
      <c r="D219" s="24">
        <v>3962.17</v>
      </c>
      <c r="E219" s="21">
        <f t="shared" si="32"/>
        <v>5547.04</v>
      </c>
      <c r="F219" s="21">
        <f t="shared" si="33"/>
        <v>6656.45</v>
      </c>
      <c r="G219" s="21">
        <f t="shared" si="34"/>
        <v>8835.64</v>
      </c>
      <c r="H219" s="22">
        <f t="shared" si="35"/>
        <v>10182.780000000001</v>
      </c>
      <c r="I219" s="1"/>
      <c r="K219" s="37"/>
      <c r="L219" s="1"/>
    </row>
    <row r="220" spans="1:12" ht="17.100000000000001" customHeight="1" thickBot="1" x14ac:dyDescent="0.3">
      <c r="A220" s="31"/>
      <c r="B220" s="52" t="s">
        <v>90</v>
      </c>
      <c r="C220" s="41">
        <v>2.1714315844977592</v>
      </c>
      <c r="D220" s="24">
        <v>4118.12</v>
      </c>
      <c r="E220" s="32">
        <f t="shared" si="32"/>
        <v>5765.37</v>
      </c>
      <c r="F220" s="32">
        <f t="shared" si="33"/>
        <v>6918.44</v>
      </c>
      <c r="G220" s="32">
        <f t="shared" si="34"/>
        <v>9183.41</v>
      </c>
      <c r="H220" s="33">
        <f t="shared" si="35"/>
        <v>10583.57</v>
      </c>
      <c r="I220" s="1"/>
      <c r="K220" s="37"/>
      <c r="L220" s="1"/>
    </row>
    <row r="221" spans="1:12" ht="18.75" x14ac:dyDescent="0.25">
      <c r="A221" s="14"/>
      <c r="E221" s="1"/>
    </row>
    <row r="222" spans="1:12" ht="15.75" x14ac:dyDescent="0.25">
      <c r="A222" s="12"/>
    </row>
  </sheetData>
  <mergeCells count="27">
    <mergeCell ref="B2:H2"/>
    <mergeCell ref="A10:A11"/>
    <mergeCell ref="B10:B11"/>
    <mergeCell ref="D10:D11"/>
    <mergeCell ref="E10:H10"/>
    <mergeCell ref="C10:C11"/>
    <mergeCell ref="A4:A5"/>
    <mergeCell ref="E1:H1"/>
    <mergeCell ref="B190:H190"/>
    <mergeCell ref="B13:H13"/>
    <mergeCell ref="B15:H15"/>
    <mergeCell ref="B17:H17"/>
    <mergeCell ref="B19:H19"/>
    <mergeCell ref="B51:H51"/>
    <mergeCell ref="B83:H83"/>
    <mergeCell ref="B115:H115"/>
    <mergeCell ref="B120:H120"/>
    <mergeCell ref="B133:H133"/>
    <mergeCell ref="B146:H146"/>
    <mergeCell ref="B159:H159"/>
    <mergeCell ref="B3:F3"/>
    <mergeCell ref="B4:E5"/>
    <mergeCell ref="B6:E6"/>
    <mergeCell ref="B7:E7"/>
    <mergeCell ref="F4:G5"/>
    <mergeCell ref="F6:G6"/>
    <mergeCell ref="F7:G7"/>
  </mergeCells>
  <pageMargins left="0.52" right="0.19685039370078741" top="0.39370078740157483" bottom="0.19685039370078741" header="0.11811023622047245" footer="0.11811023622047245"/>
  <pageSetup paperSize="9" scale="85"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диспан2021</vt:lpstr>
      <vt:lpstr>диспан2021!Заголовки_для_печати</vt:lpstr>
      <vt:lpstr>диспан2021!Область_печати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Солод Ольга Геннадьевна</dc:creator>
  <cp:lastModifiedBy>Михайлова Татьяна Витальевна</cp:lastModifiedBy>
  <cp:lastPrinted>2021-01-21T01:29:28Z</cp:lastPrinted>
  <dcterms:created xsi:type="dcterms:W3CDTF">2017-12-18T07:11:42Z</dcterms:created>
  <dcterms:modified xsi:type="dcterms:W3CDTF">2021-01-21T01:29:31Z</dcterms:modified>
</cp:coreProperties>
</file>